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autoCompressPictures="0"/>
  <bookViews>
    <workbookView xWindow="-120" yWindow="-120" windowWidth="29040" windowHeight="15990" tabRatio="863"/>
  </bookViews>
  <sheets>
    <sheet name="ind.0" sheetId="48" r:id="rId1"/>
  </sheets>
  <definedNames>
    <definedName name="conc" localSheetId="0">#REF!</definedName>
    <definedName name="conc">#REF!</definedName>
    <definedName name="_xlnm.Criteria" localSheetId="0">#REF!</definedName>
    <definedName name="_xlnm.Criteria">#REF!</definedName>
    <definedName name="datedoc" localSheetId="0">#REF!</definedName>
    <definedName name="datedoc">#REF!</definedName>
    <definedName name="_xlnm.Print_Titles" localSheetId="0">ind.0!$4:$4</definedName>
    <definedName name="lot" localSheetId="0">#REF!</definedName>
    <definedName name="lot">#REF!</definedName>
    <definedName name="nomdop" localSheetId="0">#REF!</definedName>
    <definedName name="nomdop">#REF!</definedName>
    <definedName name="numdoc" localSheetId="0">#REF!</definedName>
    <definedName name="numdoc">#REF!</definedName>
    <definedName name="objet" localSheetId="0">#REF!</definedName>
    <definedName name="objet">#REF!</definedName>
    <definedName name="pua" localSheetId="0">#REF!</definedName>
    <definedName name="pua">#REF!</definedName>
    <definedName name="pub" localSheetId="0">#REF!</definedName>
    <definedName name="pub">#REF!</definedName>
    <definedName name="pucd" localSheetId="0">#REF!</definedName>
    <definedName name="pucd">#REF!</definedName>
    <definedName name="pucpou" localSheetId="0">#REF!</definedName>
    <definedName name="pucpou">#REF!</definedName>
    <definedName name="pucpt" localSheetId="0">#REF!</definedName>
    <definedName name="pucpt">#REF!</definedName>
    <definedName name="pucv" localSheetId="0">#REF!</definedName>
    <definedName name="pucv">#REF!</definedName>
    <definedName name="revdoc" localSheetId="0">#REF!</definedName>
    <definedName name="revdoc">#REF!</definedName>
    <definedName name="stade" localSheetId="0">#REF!</definedName>
    <definedName name="stade">#REF!</definedName>
    <definedName name="tre" localSheetId="0">#REF!</definedName>
    <definedName name="tre">#REF!</definedName>
    <definedName name="tres" localSheetId="0">#REF!</definedName>
    <definedName name="tres">#REF!</definedName>
    <definedName name="_xlnm.Print_Area" localSheetId="0">ind.0!$A$1:$F$259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48" l="1"/>
  <c r="F94" i="48"/>
  <c r="F144" i="48"/>
  <c r="F194" i="48"/>
  <c r="F231" i="48" l="1"/>
  <c r="F226" i="48"/>
  <c r="F222" i="48"/>
  <c r="F221" i="48"/>
  <c r="F217" i="48"/>
  <c r="F214" i="48"/>
  <c r="F213" i="48"/>
  <c r="F212" i="48"/>
  <c r="F209" i="48"/>
  <c r="F206" i="48"/>
  <c r="F202" i="48"/>
  <c r="F201" i="48"/>
  <c r="F200" i="48"/>
  <c r="F199" i="48"/>
  <c r="F198" i="48"/>
  <c r="F193" i="48"/>
  <c r="F192" i="48"/>
  <c r="F191" i="48"/>
  <c r="F190" i="48"/>
  <c r="F189" i="48"/>
  <c r="F188" i="48"/>
  <c r="F180" i="48"/>
  <c r="F175" i="48"/>
  <c r="F171" i="48"/>
  <c r="F170" i="48"/>
  <c r="F166" i="48"/>
  <c r="F163" i="48"/>
  <c r="F162" i="48"/>
  <c r="F161" i="48"/>
  <c r="F158" i="48"/>
  <c r="F155" i="48"/>
  <c r="F151" i="48"/>
  <c r="F150" i="48"/>
  <c r="F149" i="48"/>
  <c r="F148" i="48"/>
  <c r="F143" i="48"/>
  <c r="F142" i="48"/>
  <c r="F141" i="48"/>
  <c r="F140" i="48"/>
  <c r="F139" i="48"/>
  <c r="F138" i="48"/>
  <c r="F130" i="48"/>
  <c r="F125" i="48"/>
  <c r="F124" i="48"/>
  <c r="F120" i="48"/>
  <c r="F119" i="48"/>
  <c r="F115" i="48"/>
  <c r="F112" i="48"/>
  <c r="F111" i="48"/>
  <c r="F110" i="48"/>
  <c r="F107" i="48"/>
  <c r="F104" i="48"/>
  <c r="F100" i="48"/>
  <c r="F99" i="48"/>
  <c r="F98" i="48"/>
  <c r="F93" i="48"/>
  <c r="F92" i="48"/>
  <c r="F91" i="48"/>
  <c r="F90" i="48"/>
  <c r="F89" i="48"/>
  <c r="F81" i="48"/>
  <c r="F77" i="48"/>
  <c r="F74" i="48"/>
  <c r="F70" i="48"/>
  <c r="F69" i="48"/>
  <c r="F68" i="48"/>
  <c r="F67" i="48"/>
  <c r="F66" i="48"/>
  <c r="F65" i="48"/>
  <c r="F64" i="48"/>
  <c r="F60" i="48"/>
  <c r="F59" i="48"/>
  <c r="F55" i="48"/>
  <c r="F54" i="48"/>
  <c r="F50" i="48"/>
  <c r="F49" i="48"/>
  <c r="F45" i="48"/>
  <c r="F42" i="48"/>
  <c r="F41" i="48"/>
  <c r="F40" i="48"/>
  <c r="F37" i="48"/>
  <c r="F36" i="48"/>
  <c r="F32" i="48"/>
  <c r="F28" i="48"/>
  <c r="F27" i="48"/>
  <c r="F22" i="48"/>
  <c r="F21" i="48"/>
  <c r="F20" i="48"/>
  <c r="F19" i="48"/>
  <c r="F18" i="48"/>
  <c r="B259" i="48"/>
  <c r="F257" i="48"/>
  <c r="F256" i="48"/>
  <c r="F255" i="48"/>
  <c r="F254" i="48"/>
  <c r="F259" i="48" l="1"/>
  <c r="F233" i="48"/>
  <c r="F245" i="48" s="1"/>
  <c r="F182" i="48"/>
  <c r="F243" i="48" s="1"/>
  <c r="F132" i="48"/>
  <c r="F241" i="48" s="1"/>
  <c r="F83" i="48"/>
  <c r="F239" i="48" s="1"/>
  <c r="B245" i="48"/>
  <c r="B243" i="48"/>
  <c r="B241" i="48"/>
  <c r="B239" i="48"/>
  <c r="B233" i="48"/>
  <c r="B182" i="48"/>
  <c r="B132" i="48"/>
  <c r="B83" i="48"/>
  <c r="F10" i="48"/>
  <c r="B237" i="48" l="1"/>
  <c r="B12" i="48"/>
  <c r="F9" i="48" l="1"/>
  <c r="F12" i="48" l="1"/>
  <c r="F237" i="48" s="1"/>
  <c r="H247" i="48" l="1"/>
  <c r="F247" i="48"/>
  <c r="F248" i="48" s="1"/>
  <c r="F249" i="48" s="1"/>
</calcChain>
</file>

<file path=xl/sharedStrings.xml><?xml version="1.0" encoding="utf-8"?>
<sst xmlns="http://schemas.openxmlformats.org/spreadsheetml/2006/main" count="337" uniqueCount="121">
  <si>
    <t>ml</t>
  </si>
  <si>
    <t>U</t>
  </si>
  <si>
    <t>TOTAL T.T.C.</t>
  </si>
  <si>
    <t>Ens</t>
  </si>
  <si>
    <t xml:space="preserve">TOTAL H.T. </t>
  </si>
  <si>
    <t>PRIX UNITAIRE</t>
  </si>
  <si>
    <t>PRIX TOTAL</t>
  </si>
  <si>
    <t>REP.</t>
  </si>
  <si>
    <t>DESIGNATION</t>
  </si>
  <si>
    <t>Interrupteur de proximité</t>
  </si>
  <si>
    <t>T.V.A. 8,5%</t>
  </si>
  <si>
    <t>Fourniture et pose des  articles suivants , y compris accessoires et sujétions.                                                    Quantités données à titre indicatif. L'entreprise est donc tenue de les vérifier et de s'engager sur un prix global et forfaitaire</t>
  </si>
  <si>
    <t>RECAPITULATIF</t>
  </si>
  <si>
    <t>Vérif</t>
  </si>
  <si>
    <t>TRAVAUX PREPARATOIRES</t>
  </si>
  <si>
    <t>§2.4</t>
  </si>
  <si>
    <t>Déconnection groupes DRV de la télécommande centralisée TECHNIBEL</t>
  </si>
  <si>
    <t>Coffret report CTA air neuf et liaisons électriques</t>
  </si>
  <si>
    <t>§2.5</t>
  </si>
  <si>
    <t>TRAVAUX R+3</t>
  </si>
  <si>
    <t>UNITES EXTERIEURES</t>
  </si>
  <si>
    <t>Mini-DRV n°1</t>
  </si>
  <si>
    <t>Mini-DRV n°2</t>
  </si>
  <si>
    <t>Mini-DRV n°3</t>
  </si>
  <si>
    <t>Mini-DRV n°4</t>
  </si>
  <si>
    <t>Manutention</t>
  </si>
  <si>
    <t>UNITES INTERIEURES</t>
  </si>
  <si>
    <t>Cassette 3.6kW</t>
  </si>
  <si>
    <t>Cassette 5.6kW</t>
  </si>
  <si>
    <t>Télécommande murale</t>
  </si>
  <si>
    <t>y compris manutention, raccordement condensats :</t>
  </si>
  <si>
    <t>§2.6</t>
  </si>
  <si>
    <t>§2.7</t>
  </si>
  <si>
    <t>y compris liaisons entre unité intérieure et télécommande</t>
  </si>
  <si>
    <t>§2.8</t>
  </si>
  <si>
    <t>TELECOMMANDES INDIVIDUELLES</t>
  </si>
  <si>
    <t>TELECOMMANDE CENTRALISEE</t>
  </si>
  <si>
    <t>Télécommande centralisée</t>
  </si>
  <si>
    <t>Mise en service pour 1 étage</t>
  </si>
  <si>
    <t>y compris installation en lieu et place de l'existante</t>
  </si>
  <si>
    <t>§2.9</t>
  </si>
  <si>
    <t>LIAISONS FRIGORIFIQUES</t>
  </si>
  <si>
    <t>Tube cuivre sous Armaflex</t>
  </si>
  <si>
    <t>§2.10</t>
  </si>
  <si>
    <t>LIAISON BUS</t>
  </si>
  <si>
    <t>Liaison bus entre les unités extérieures, intérieures et la télécommande centralisée</t>
  </si>
  <si>
    <t>§2.11</t>
  </si>
  <si>
    <t>RACCORDEMENTS ELECTRIQUES NOUVEAUX EQUIPEMENTS</t>
  </si>
  <si>
    <t>§2.12</t>
  </si>
  <si>
    <t>DEMONTAGE DES INSTALLATIONS EXISTANTES</t>
  </si>
  <si>
    <t>y compris évacuation du site vers filière autorisée</t>
  </si>
  <si>
    <t>Equipements R+3 : groupes DRV + unités intérieures + liaisons frigorifiques + consignation des départs électriques et câbles inutilisés</t>
  </si>
  <si>
    <t>TRAVAUX TOUT CORPS D'ETAT</t>
  </si>
  <si>
    <t>Dalles bétons (dimensions selon plan RDC) pour l'ensemble des groupes tous niveaux</t>
  </si>
  <si>
    <t>Dalles bétons</t>
  </si>
  <si>
    <t>Divers : démontage / remontage clôtures, remise en état terrain après intervention</t>
  </si>
  <si>
    <t>Carottages et réservations</t>
  </si>
  <si>
    <t>réalisation de l'ensemble des carottages et réservations du chantier</t>
  </si>
  <si>
    <t>Chemins de câbles pour supportage réseaux</t>
  </si>
  <si>
    <t>Capotage chemins de câbles extérieurs</t>
  </si>
  <si>
    <t>Réservations mur cage d'escalier</t>
  </si>
  <si>
    <t>Réservations mur vestiaire</t>
  </si>
  <si>
    <t>Réservations dalle haute vestiaire RDC</t>
  </si>
  <si>
    <t>Réservations dalle haute vestiaire R+1</t>
  </si>
  <si>
    <t>Réservations dalle haute vestiaire R+2</t>
  </si>
  <si>
    <t>Calfeutrement</t>
  </si>
  <si>
    <t>Casquette galva pour protéger des infiltrations</t>
  </si>
  <si>
    <t>Faux-plafond</t>
  </si>
  <si>
    <t>Démontage / remontage dalles et ossatures</t>
  </si>
  <si>
    <t>pour niveau R+3</t>
  </si>
  <si>
    <t>Modification douche vestiaire RDC</t>
  </si>
  <si>
    <t>2.13.1</t>
  </si>
  <si>
    <t>2.13.4</t>
  </si>
  <si>
    <t>2.13.3</t>
  </si>
  <si>
    <t>2.13.2</t>
  </si>
  <si>
    <t>Réalisation placard dito notice travaux</t>
  </si>
  <si>
    <t>pour les 4 niveaux</t>
  </si>
  <si>
    <t>2.13.5</t>
  </si>
  <si>
    <t>Création placard technique à chaque niveau</t>
  </si>
  <si>
    <t>Réalisation travaux dito notice travaux</t>
  </si>
  <si>
    <t>Ajout départs électriques pour mini-DRV</t>
  </si>
  <si>
    <t>Ajout liaisons électriques jusqu'aux mini-DRV</t>
  </si>
  <si>
    <t>TRAVAUX R+2</t>
  </si>
  <si>
    <t>Mini-DRV n°5</t>
  </si>
  <si>
    <t>Mini-DRV n°6</t>
  </si>
  <si>
    <t>Mini-DRV n°7</t>
  </si>
  <si>
    <t>Mini-DRV n°8</t>
  </si>
  <si>
    <t>Cassette 2.8kW</t>
  </si>
  <si>
    <t>Modification programmation pour 1 étage</t>
  </si>
  <si>
    <t>pour niveau R+2</t>
  </si>
  <si>
    <t>Equipements R+2 : groupes DRV + unités intérieures + liaisons frigorifiques + consignation des départs électriques et câbles inutilisés</t>
  </si>
  <si>
    <t>TRAVAUX R+1</t>
  </si>
  <si>
    <t>Mini-DRV n°9</t>
  </si>
  <si>
    <t>Mini-DRV n°10</t>
  </si>
  <si>
    <t>Mini-DRV n°11</t>
  </si>
  <si>
    <t>Mini-DRV n°12</t>
  </si>
  <si>
    <t>Mini-DRV n°13</t>
  </si>
  <si>
    <t>Cassette 2.2kW</t>
  </si>
  <si>
    <t>Cassette 4.5kW</t>
  </si>
  <si>
    <t>Equipements R+1 : groupes DRV + unités intérieures + liaisons frigorifiques + consignation des départs électriques et câbles inutilisés</t>
  </si>
  <si>
    <t>pour niveau R+1</t>
  </si>
  <si>
    <t>TRAVAUX RDC</t>
  </si>
  <si>
    <t>Mini-DRV n°14</t>
  </si>
  <si>
    <t>Mini-DRV n°15</t>
  </si>
  <si>
    <t>Mini-DRV n°16</t>
  </si>
  <si>
    <t>Mini-DRV n°17</t>
  </si>
  <si>
    <t>Mini-DRV n°18</t>
  </si>
  <si>
    <t>Mural 2.8kW</t>
  </si>
  <si>
    <t>Monosplit salle de réunion</t>
  </si>
  <si>
    <t>OPTIONS : REMPLACEMENT CTA AIR NEUF</t>
  </si>
  <si>
    <t>CTA 3380m3/h</t>
  </si>
  <si>
    <t>§2.13</t>
  </si>
  <si>
    <t>Adaptation châssis</t>
  </si>
  <si>
    <t>Pièce d'adaptation gaine</t>
  </si>
  <si>
    <t>§2.14</t>
  </si>
  <si>
    <t>QTE</t>
  </si>
  <si>
    <t>Complément R32</t>
  </si>
  <si>
    <t>kg</t>
  </si>
  <si>
    <t>y compris manutention, plots antivibratiles, mise en service :</t>
  </si>
  <si>
    <t>DPGF</t>
  </si>
  <si>
    <t>ARS971-07-2022_TRAVAUX CLIMATISATION BUREAUX ARS DOTHEMARE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</si>
</sst>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[$€]_-;\-* #,##0.00\ [$€]_-;_-* &quot;-&quot;??\ [$€]_-;_-@_-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0"/>
      <name val="Geneva"/>
    </font>
    <font>
      <sz val="9"/>
      <name val="Arial"/>
      <family val="2"/>
    </font>
    <font>
      <sz val="10"/>
      <name val="Arial"/>
      <family val="2"/>
    </font>
    <font>
      <sz val="12"/>
      <name val="Tms Rmn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8"/>
      <color indexed="62"/>
      <name val="Cambria"/>
      <family val="2"/>
    </font>
    <font>
      <sz val="10"/>
      <name val="Verdana"/>
      <family val="2"/>
    </font>
    <font>
      <sz val="10"/>
      <name val="Arial"/>
      <family val="2"/>
    </font>
    <font>
      <i/>
      <sz val="9"/>
      <color theme="3"/>
      <name val="Arial Narrow"/>
      <family val="2"/>
    </font>
    <font>
      <sz val="9"/>
      <color theme="3"/>
      <name val="Arial Narrow"/>
      <family val="2"/>
    </font>
    <font>
      <sz val="20"/>
      <color theme="3"/>
      <name val="Arial Narrow"/>
      <family val="2"/>
    </font>
    <font>
      <sz val="20"/>
      <name val="Arial Narrow"/>
      <family val="2"/>
    </font>
    <font>
      <b/>
      <i/>
      <sz val="9"/>
      <name val="Arial Narrow"/>
      <family val="2"/>
    </font>
    <font>
      <sz val="10"/>
      <color theme="3"/>
      <name val="Century Gothic"/>
      <family val="2"/>
    </font>
    <font>
      <b/>
      <sz val="9"/>
      <color theme="3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u/>
      <sz val="10"/>
      <color theme="3"/>
      <name val="Century Gothic"/>
      <family val="2"/>
    </font>
    <font>
      <sz val="10"/>
      <name val="Century Gothic"/>
      <family val="2"/>
    </font>
    <font>
      <b/>
      <sz val="8"/>
      <color theme="3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theme="3"/>
      <name val="Arial Narrow"/>
      <family val="2"/>
    </font>
    <font>
      <sz val="10"/>
      <name val="Arial"/>
      <family val="2"/>
    </font>
    <font>
      <sz val="16"/>
      <color rgb="FF1F497D"/>
      <name val="Century Gothic"/>
      <family val="2"/>
    </font>
    <font>
      <sz val="10"/>
      <name val="Arial Narrow"/>
      <family val="2"/>
    </font>
    <font>
      <sz val="10"/>
      <color theme="3"/>
      <name val="Arial Narrow"/>
      <family val="2"/>
    </font>
    <font>
      <b/>
      <sz val="10"/>
      <name val="Arial Narrow"/>
      <family val="2"/>
    </font>
    <font>
      <b/>
      <i/>
      <sz val="8"/>
      <color rgb="FF1F497D"/>
      <name val="Arial"/>
      <family val="2"/>
    </font>
    <font>
      <u/>
      <sz val="10"/>
      <color theme="3"/>
      <name val="Arial Narrow"/>
      <family val="2"/>
    </font>
    <font>
      <b/>
      <sz val="9"/>
      <color rgb="FFFF0000"/>
      <name val="Arial Narrow"/>
      <family val="2"/>
    </font>
    <font>
      <sz val="9"/>
      <color theme="0"/>
      <name val="Arial Narrow"/>
      <family val="2"/>
    </font>
    <font>
      <b/>
      <sz val="9"/>
      <color theme="0"/>
      <name val="Arial Narrow"/>
      <family val="2"/>
    </font>
    <font>
      <sz val="8"/>
      <name val="Arial"/>
      <family val="2"/>
    </font>
    <font>
      <i/>
      <sz val="10"/>
      <color theme="3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7" fillId="5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2" fillId="0" borderId="0" applyFont="0" applyFill="0" applyBorder="0" applyAlignment="0" applyProtection="0"/>
    <xf numFmtId="0" fontId="4" fillId="0" borderId="0"/>
    <xf numFmtId="0" fontId="4" fillId="0" borderId="0" applyNumberFormat="0" applyFont="0" applyFill="0" applyBorder="0" applyAlignment="0" applyProtection="0">
      <alignment vertical="top"/>
    </xf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9" fillId="0" borderId="0" applyNumberFormat="0" applyFill="0" applyBorder="0" applyAlignment="0" applyProtection="0"/>
    <xf numFmtId="0" fontId="1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</cellStyleXfs>
  <cellXfs count="110">
    <xf numFmtId="0" fontId="0" fillId="0" borderId="0" xfId="0"/>
    <xf numFmtId="0" fontId="11" fillId="0" borderId="0" xfId="0" applyFont="1"/>
    <xf numFmtId="4" fontId="12" fillId="0" borderId="0" xfId="36" applyNumberFormat="1" applyFont="1"/>
    <xf numFmtId="0" fontId="13" fillId="13" borderId="0" xfId="36" applyFont="1" applyFill="1"/>
    <xf numFmtId="0" fontId="14" fillId="13" borderId="0" xfId="36" applyFont="1" applyFill="1" applyAlignment="1">
      <alignment horizontal="center" vertical="center"/>
    </xf>
    <xf numFmtId="2" fontId="15" fillId="0" borderId="0" xfId="36" applyNumberFormat="1" applyFont="1" applyAlignment="1">
      <alignment horizontal="center" vertical="center"/>
    </xf>
    <xf numFmtId="3" fontId="16" fillId="0" borderId="0" xfId="36" applyNumberFormat="1" applyFont="1"/>
    <xf numFmtId="4" fontId="16" fillId="0" borderId="0" xfId="36" applyNumberFormat="1" applyFont="1"/>
    <xf numFmtId="0" fontId="17" fillId="12" borderId="5" xfId="36" applyFont="1" applyFill="1" applyBorder="1" applyAlignment="1">
      <alignment horizontal="center" vertical="center"/>
    </xf>
    <xf numFmtId="4" fontId="17" fillId="12" borderId="9" xfId="36" applyNumberFormat="1" applyFont="1" applyFill="1" applyBorder="1" applyAlignment="1">
      <alignment horizontal="center" vertical="center" wrapText="1"/>
    </xf>
    <xf numFmtId="2" fontId="17" fillId="12" borderId="1" xfId="36" applyNumberFormat="1" applyFont="1" applyFill="1" applyBorder="1" applyAlignment="1">
      <alignment horizontal="center" vertical="center" wrapText="1"/>
    </xf>
    <xf numFmtId="4" fontId="17" fillId="12" borderId="15" xfId="36" applyNumberFormat="1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7" fillId="13" borderId="13" xfId="36" applyFont="1" applyFill="1" applyBorder="1" applyAlignment="1" applyProtection="1">
      <alignment horizontal="left"/>
      <protection locked="0"/>
    </xf>
    <xf numFmtId="3" fontId="22" fillId="0" borderId="13" xfId="36" applyNumberFormat="1" applyFont="1" applyBorder="1" applyAlignment="1" applyProtection="1">
      <alignment horizontal="center" vertical="center"/>
      <protection locked="0"/>
    </xf>
    <xf numFmtId="4" fontId="22" fillId="0" borderId="13" xfId="36" applyNumberFormat="1" applyFont="1" applyBorder="1" applyAlignment="1" applyProtection="1">
      <alignment horizontal="center" vertical="center"/>
      <protection locked="0"/>
    </xf>
    <xf numFmtId="4" fontId="22" fillId="0" borderId="10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13" xfId="0" applyFont="1" applyBorder="1" applyAlignment="1">
      <alignment horizontal="center"/>
    </xf>
    <xf numFmtId="0" fontId="23" fillId="13" borderId="13" xfId="0" applyFont="1" applyFill="1" applyBorder="1" applyAlignment="1">
      <alignment horizontal="center"/>
    </xf>
    <xf numFmtId="0" fontId="23" fillId="13" borderId="13" xfId="36" applyFont="1" applyFill="1" applyBorder="1" applyAlignment="1" applyProtection="1">
      <alignment horizontal="center"/>
      <protection locked="0"/>
    </xf>
    <xf numFmtId="3" fontId="24" fillId="0" borderId="13" xfId="36" applyNumberFormat="1" applyFont="1" applyBorder="1" applyAlignment="1" applyProtection="1">
      <alignment horizontal="center" vertical="center"/>
      <protection locked="0"/>
    </xf>
    <xf numFmtId="4" fontId="24" fillId="0" borderId="13" xfId="36" applyNumberFormat="1" applyFont="1" applyBorder="1" applyAlignment="1" applyProtection="1">
      <alignment horizontal="center" vertical="center"/>
      <protection locked="0"/>
    </xf>
    <xf numFmtId="4" fontId="25" fillId="0" borderId="10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3" fontId="24" fillId="0" borderId="13" xfId="0" applyNumberFormat="1" applyFont="1" applyBorder="1" applyAlignment="1">
      <alignment horizontal="center" vertical="center"/>
    </xf>
    <xf numFmtId="4" fontId="24" fillId="0" borderId="13" xfId="0" applyNumberFormat="1" applyFont="1" applyBorder="1" applyAlignment="1">
      <alignment horizontal="center" vertical="center"/>
    </xf>
    <xf numFmtId="4" fontId="24" fillId="0" borderId="1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6" fillId="0" borderId="13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13" borderId="4" xfId="0" applyFont="1" applyFill="1" applyBorder="1" applyAlignment="1">
      <alignment horizontal="right"/>
    </xf>
    <xf numFmtId="0" fontId="17" fillId="13" borderId="11" xfId="0" applyFont="1" applyFill="1" applyBorder="1" applyAlignment="1">
      <alignment horizontal="center"/>
    </xf>
    <xf numFmtId="3" fontId="22" fillId="0" borderId="2" xfId="0" applyNumberFormat="1" applyFont="1" applyBorder="1" applyAlignment="1">
      <alignment horizontal="center" vertical="center"/>
    </xf>
    <xf numFmtId="4" fontId="22" fillId="0" borderId="2" xfId="0" applyNumberFormat="1" applyFont="1" applyBorder="1" applyAlignment="1">
      <alignment horizontal="center" vertical="center"/>
    </xf>
    <xf numFmtId="4" fontId="22" fillId="0" borderId="8" xfId="0" applyNumberFormat="1" applyFont="1" applyBorder="1" applyAlignment="1">
      <alignment horizontal="right" vertical="center"/>
    </xf>
    <xf numFmtId="0" fontId="23" fillId="0" borderId="7" xfId="0" applyFont="1" applyBorder="1" applyAlignment="1">
      <alignment horizontal="center"/>
    </xf>
    <xf numFmtId="0" fontId="23" fillId="13" borderId="7" xfId="0" applyFont="1" applyFill="1" applyBorder="1" applyAlignment="1">
      <alignment horizontal="right"/>
    </xf>
    <xf numFmtId="0" fontId="23" fillId="13" borderId="7" xfId="0" applyFont="1" applyFill="1" applyBorder="1" applyAlignment="1">
      <alignment horizontal="center"/>
    </xf>
    <xf numFmtId="3" fontId="24" fillId="0" borderId="7" xfId="0" applyNumberFormat="1" applyFont="1" applyBorder="1" applyAlignment="1">
      <alignment horizontal="center" vertical="center"/>
    </xf>
    <xf numFmtId="4" fontId="24" fillId="0" borderId="7" xfId="0" applyNumberFormat="1" applyFont="1" applyBorder="1" applyAlignment="1">
      <alignment horizontal="center" vertical="center"/>
    </xf>
    <xf numFmtId="4" fontId="25" fillId="0" borderId="9" xfId="0" applyNumberFormat="1" applyFont="1" applyBorder="1" applyAlignment="1">
      <alignment horizontal="center" vertical="center"/>
    </xf>
    <xf numFmtId="3" fontId="24" fillId="0" borderId="13" xfId="26" applyNumberFormat="1" applyFont="1" applyBorder="1" applyAlignment="1">
      <alignment horizontal="center" vertical="center"/>
    </xf>
    <xf numFmtId="4" fontId="24" fillId="0" borderId="13" xfId="26" applyNumberFormat="1" applyFont="1" applyBorder="1" applyAlignment="1">
      <alignment horizontal="center" vertical="center"/>
    </xf>
    <xf numFmtId="0" fontId="26" fillId="13" borderId="13" xfId="0" applyFont="1" applyFill="1" applyBorder="1"/>
    <xf numFmtId="0" fontId="27" fillId="0" borderId="0" xfId="0" applyFont="1"/>
    <xf numFmtId="0" fontId="17" fillId="0" borderId="6" xfId="36" applyFont="1" applyBorder="1"/>
    <xf numFmtId="3" fontId="17" fillId="13" borderId="2" xfId="36" applyNumberFormat="1" applyFont="1" applyFill="1" applyBorder="1"/>
    <xf numFmtId="3" fontId="17" fillId="13" borderId="11" xfId="36" applyNumberFormat="1" applyFont="1" applyFill="1" applyBorder="1"/>
    <xf numFmtId="2" fontId="22" fillId="0" borderId="2" xfId="36" applyNumberFormat="1" applyFont="1" applyBorder="1" applyAlignment="1">
      <alignment horizontal="center" vertical="center"/>
    </xf>
    <xf numFmtId="4" fontId="22" fillId="0" borderId="8" xfId="29" applyFont="1" applyBorder="1" applyAlignment="1">
      <alignment horizontal="right"/>
    </xf>
    <xf numFmtId="0" fontId="17" fillId="0" borderId="7" xfId="36" applyFont="1" applyBorder="1"/>
    <xf numFmtId="3" fontId="17" fillId="13" borderId="10" xfId="36" applyNumberFormat="1" applyFont="1" applyFill="1" applyBorder="1"/>
    <xf numFmtId="2" fontId="22" fillId="0" borderId="3" xfId="36" applyNumberFormat="1" applyFont="1" applyBorder="1" applyAlignment="1">
      <alignment horizontal="center" vertical="center"/>
    </xf>
    <xf numFmtId="4" fontId="22" fillId="0" borderId="3" xfId="0" applyNumberFormat="1" applyFont="1" applyBorder="1" applyAlignment="1">
      <alignment horizontal="right" vertical="center"/>
    </xf>
    <xf numFmtId="4" fontId="22" fillId="0" borderId="2" xfId="0" applyNumberFormat="1" applyFont="1" applyBorder="1" applyAlignment="1">
      <alignment horizontal="right" vertical="center"/>
    </xf>
    <xf numFmtId="0" fontId="13" fillId="0" borderId="0" xfId="36" applyFont="1"/>
    <xf numFmtId="2" fontId="19" fillId="0" borderId="0" xfId="36" applyNumberFormat="1" applyFont="1"/>
    <xf numFmtId="3" fontId="20" fillId="0" borderId="0" xfId="36" applyNumberFormat="1" applyFont="1"/>
    <xf numFmtId="4" fontId="20" fillId="0" borderId="0" xfId="36" applyNumberFormat="1" applyFont="1"/>
    <xf numFmtId="0" fontId="30" fillId="13" borderId="13" xfId="0" applyFont="1" applyFill="1" applyBorder="1" applyAlignment="1">
      <alignment horizontal="center" vertical="center"/>
    </xf>
    <xf numFmtId="3" fontId="29" fillId="0" borderId="13" xfId="0" applyNumberFormat="1" applyFont="1" applyBorder="1" applyAlignment="1">
      <alignment horizontal="center" vertical="center"/>
    </xf>
    <xf numFmtId="4" fontId="29" fillId="0" borderId="13" xfId="0" applyNumberFormat="1" applyFont="1" applyBorder="1" applyAlignment="1">
      <alignment horizontal="center" vertical="center"/>
    </xf>
    <xf numFmtId="4" fontId="29" fillId="0" borderId="10" xfId="0" applyNumberFormat="1" applyFont="1" applyBorder="1" applyAlignment="1">
      <alignment horizontal="center" vertical="center"/>
    </xf>
    <xf numFmtId="3" fontId="13" fillId="0" borderId="13" xfId="36" applyNumberFormat="1" applyFont="1" applyBorder="1" applyAlignment="1">
      <alignment horizontal="center"/>
    </xf>
    <xf numFmtId="0" fontId="18" fillId="13" borderId="13" xfId="36" applyFont="1" applyFill="1" applyBorder="1" applyAlignment="1" applyProtection="1">
      <alignment horizontal="center"/>
      <protection locked="0"/>
    </xf>
    <xf numFmtId="3" fontId="19" fillId="0" borderId="13" xfId="36" applyNumberFormat="1" applyFont="1" applyBorder="1" applyAlignment="1" applyProtection="1">
      <alignment horizontal="center" vertical="center"/>
      <protection locked="0"/>
    </xf>
    <xf numFmtId="4" fontId="19" fillId="0" borderId="13" xfId="36" applyNumberFormat="1" applyFont="1" applyBorder="1" applyAlignment="1" applyProtection="1">
      <alignment horizontal="center" vertical="center"/>
      <protection locked="0"/>
    </xf>
    <xf numFmtId="4" fontId="20" fillId="0" borderId="10" xfId="29" applyFont="1" applyBorder="1" applyAlignment="1">
      <alignment horizontal="center" vertical="center"/>
    </xf>
    <xf numFmtId="0" fontId="18" fillId="13" borderId="10" xfId="36" applyFont="1" applyFill="1" applyBorder="1" applyAlignment="1" applyProtection="1">
      <alignment horizontal="center"/>
      <protection locked="0"/>
    </xf>
    <xf numFmtId="0" fontId="21" fillId="13" borderId="10" xfId="0" applyFont="1" applyFill="1" applyBorder="1" applyAlignment="1">
      <alignment horizontal="center"/>
    </xf>
    <xf numFmtId="0" fontId="23" fillId="13" borderId="10" xfId="0" applyFont="1" applyFill="1" applyBorder="1" applyAlignment="1">
      <alignment horizontal="center"/>
    </xf>
    <xf numFmtId="0" fontId="30" fillId="13" borderId="10" xfId="0" applyFont="1" applyFill="1" applyBorder="1" applyAlignment="1">
      <alignment vertical="center" wrapText="1"/>
    </xf>
    <xf numFmtId="0" fontId="26" fillId="13" borderId="18" xfId="0" applyFont="1" applyFill="1" applyBorder="1" applyAlignment="1">
      <alignment horizontal="left" vertical="center"/>
    </xf>
    <xf numFmtId="3" fontId="29" fillId="0" borderId="13" xfId="26" applyNumberFormat="1" applyFont="1" applyBorder="1" applyAlignment="1">
      <alignment horizontal="center" vertical="center"/>
    </xf>
    <xf numFmtId="4" fontId="29" fillId="0" borderId="13" xfId="26" applyNumberFormat="1" applyFont="1" applyBorder="1" applyAlignment="1">
      <alignment horizontal="center" vertical="center"/>
    </xf>
    <xf numFmtId="4" fontId="31" fillId="0" borderId="10" xfId="0" applyNumberFormat="1" applyFont="1" applyBorder="1" applyAlignment="1">
      <alignment horizontal="center" vertical="center"/>
    </xf>
    <xf numFmtId="0" fontId="30" fillId="13" borderId="13" xfId="0" applyFont="1" applyFill="1" applyBorder="1"/>
    <xf numFmtId="0" fontId="30" fillId="13" borderId="13" xfId="0" applyFont="1" applyFill="1" applyBorder="1" applyAlignment="1">
      <alignment horizontal="center"/>
    </xf>
    <xf numFmtId="0" fontId="17" fillId="13" borderId="9" xfId="0" applyFont="1" applyFill="1" applyBorder="1" applyAlignment="1">
      <alignment horizontal="right"/>
    </xf>
    <xf numFmtId="0" fontId="17" fillId="13" borderId="10" xfId="0" applyFont="1" applyFill="1" applyBorder="1" applyAlignment="1">
      <alignment horizontal="right"/>
    </xf>
    <xf numFmtId="0" fontId="17" fillId="13" borderId="10" xfId="0" applyFont="1" applyFill="1" applyBorder="1" applyAlignment="1">
      <alignment horizontal="center"/>
    </xf>
    <xf numFmtId="4" fontId="17" fillId="13" borderId="10" xfId="0" applyNumberFormat="1" applyFont="1" applyFill="1" applyBorder="1" applyAlignment="1">
      <alignment horizontal="right"/>
    </xf>
    <xf numFmtId="0" fontId="26" fillId="0" borderId="6" xfId="0" applyFont="1" applyBorder="1" applyAlignment="1">
      <alignment horizontal="center" vertical="center"/>
    </xf>
    <xf numFmtId="0" fontId="32" fillId="0" borderId="11" xfId="40" applyFont="1" applyBorder="1" applyAlignment="1">
      <alignment horizontal="center" vertical="top" wrapText="1"/>
    </xf>
    <xf numFmtId="0" fontId="18" fillId="13" borderId="6" xfId="36" applyFont="1" applyFill="1" applyBorder="1" applyAlignment="1" applyProtection="1">
      <alignment horizontal="center"/>
      <protection locked="0"/>
    </xf>
    <xf numFmtId="3" fontId="19" fillId="0" borderId="6" xfId="36" applyNumberFormat="1" applyFont="1" applyBorder="1" applyAlignment="1" applyProtection="1">
      <alignment horizontal="center" vertical="center"/>
      <protection locked="0"/>
    </xf>
    <xf numFmtId="4" fontId="19" fillId="0" borderId="6" xfId="36" applyNumberFormat="1" applyFont="1" applyBorder="1" applyAlignment="1" applyProtection="1">
      <alignment horizontal="center" vertical="center"/>
      <protection locked="0"/>
    </xf>
    <xf numFmtId="4" fontId="20" fillId="0" borderId="11" xfId="29" applyFont="1" applyBorder="1" applyAlignment="1">
      <alignment horizontal="center" vertical="center"/>
    </xf>
    <xf numFmtId="0" fontId="33" fillId="13" borderId="10" xfId="0" applyFont="1" applyFill="1" applyBorder="1" applyAlignment="1">
      <alignment vertical="center" wrapText="1"/>
    </xf>
    <xf numFmtId="0" fontId="22" fillId="0" borderId="0" xfId="0" applyFont="1" applyAlignment="1">
      <alignment horizontal="right"/>
    </xf>
    <xf numFmtId="4" fontId="34" fillId="0" borderId="0" xfId="36" applyNumberFormat="1" applyFont="1"/>
    <xf numFmtId="0" fontId="21" fillId="13" borderId="10" xfId="0" applyFont="1" applyFill="1" applyBorder="1" applyAlignment="1">
      <alignment horizontal="left"/>
    </xf>
    <xf numFmtId="3" fontId="35" fillId="15" borderId="6" xfId="36" applyNumberFormat="1" applyFont="1" applyFill="1" applyBorder="1" applyAlignment="1">
      <alignment horizontal="center"/>
    </xf>
    <xf numFmtId="0" fontId="36" fillId="15" borderId="11" xfId="36" applyFont="1" applyFill="1" applyBorder="1" applyAlignment="1" applyProtection="1">
      <alignment horizontal="left"/>
      <protection locked="0"/>
    </xf>
    <xf numFmtId="0" fontId="36" fillId="15" borderId="6" xfId="36" applyFont="1" applyFill="1" applyBorder="1" applyAlignment="1" applyProtection="1">
      <alignment horizontal="center"/>
      <protection locked="0"/>
    </xf>
    <xf numFmtId="3" fontId="35" fillId="15" borderId="6" xfId="36" applyNumberFormat="1" applyFont="1" applyFill="1" applyBorder="1" applyAlignment="1" applyProtection="1">
      <alignment horizontal="center" vertical="center"/>
      <protection locked="0"/>
    </xf>
    <xf numFmtId="4" fontId="35" fillId="15" borderId="6" xfId="36" applyNumberFormat="1" applyFont="1" applyFill="1" applyBorder="1" applyAlignment="1" applyProtection="1">
      <alignment horizontal="center" vertical="center"/>
      <protection locked="0"/>
    </xf>
    <xf numFmtId="4" fontId="36" fillId="15" borderId="11" xfId="29" applyFont="1" applyFill="1" applyBorder="1" applyAlignment="1">
      <alignment horizontal="center" vertical="center"/>
    </xf>
    <xf numFmtId="0" fontId="38" fillId="13" borderId="10" xfId="0" applyFont="1" applyFill="1" applyBorder="1" applyAlignment="1">
      <alignment vertical="center" wrapText="1"/>
    </xf>
    <xf numFmtId="0" fontId="21" fillId="13" borderId="13" xfId="0" applyFont="1" applyFill="1" applyBorder="1" applyAlignment="1">
      <alignment horizontal="left"/>
    </xf>
    <xf numFmtId="0" fontId="4" fillId="0" borderId="0" xfId="0" applyFont="1" applyAlignment="1">
      <alignment horizontal="right"/>
    </xf>
    <xf numFmtId="0" fontId="28" fillId="14" borderId="7" xfId="38" applyFont="1" applyFill="1" applyBorder="1" applyAlignment="1">
      <alignment horizontal="center" vertical="center" wrapText="1"/>
    </xf>
    <xf numFmtId="0" fontId="28" fillId="14" borderId="16" xfId="38" applyFont="1" applyFill="1" applyBorder="1" applyAlignment="1">
      <alignment horizontal="center" vertical="center" wrapText="1"/>
    </xf>
    <xf numFmtId="0" fontId="28" fillId="14" borderId="1" xfId="38" applyFont="1" applyFill="1" applyBorder="1" applyAlignment="1">
      <alignment horizontal="center" vertical="center" wrapText="1"/>
    </xf>
    <xf numFmtId="0" fontId="28" fillId="14" borderId="14" xfId="38" applyFont="1" applyFill="1" applyBorder="1" applyAlignment="1">
      <alignment horizontal="center" vertical="center" wrapText="1"/>
    </xf>
    <xf numFmtId="0" fontId="28" fillId="14" borderId="12" xfId="38" applyFont="1" applyFill="1" applyBorder="1" applyAlignment="1">
      <alignment horizontal="center" vertical="center" wrapText="1"/>
    </xf>
    <xf numFmtId="0" fontId="28" fillId="14" borderId="17" xfId="38" applyFont="1" applyFill="1" applyBorder="1" applyAlignment="1">
      <alignment horizontal="center" vertical="center" wrapText="1"/>
    </xf>
    <xf numFmtId="0" fontId="17" fillId="0" borderId="6" xfId="36" applyFont="1" applyBorder="1" applyAlignment="1">
      <alignment horizontal="left"/>
    </xf>
    <xf numFmtId="0" fontId="17" fillId="0" borderId="2" xfId="36" applyFont="1" applyBorder="1" applyAlignment="1">
      <alignment horizontal="left"/>
    </xf>
  </cellXfs>
  <cellStyles count="42">
    <cellStyle name="Accent1 - 20 %" xfId="1"/>
    <cellStyle name="Accent1 - 40 %" xfId="2"/>
    <cellStyle name="Accent1 - 60 %" xfId="3"/>
    <cellStyle name="Accent2 - 20 %" xfId="4"/>
    <cellStyle name="Accent2 - 40 %" xfId="5"/>
    <cellStyle name="Accent2 - 60 %" xfId="6"/>
    <cellStyle name="Accent3 - 20 %" xfId="7"/>
    <cellStyle name="Accent3 - 40 %" xfId="8"/>
    <cellStyle name="Accent3 - 60 %" xfId="9"/>
    <cellStyle name="Accent4 - 20 %" xfId="10"/>
    <cellStyle name="Accent4 - 40 %" xfId="11"/>
    <cellStyle name="Accent4 - 60 %" xfId="12"/>
    <cellStyle name="Accent5 - 20 %" xfId="13"/>
    <cellStyle name="Accent5 - 40 %" xfId="14"/>
    <cellStyle name="Accent5 - 60 %" xfId="15"/>
    <cellStyle name="Accent6 - 20 %" xfId="16"/>
    <cellStyle name="Accent6 - 40 %" xfId="17"/>
    <cellStyle name="Accent6 - 60 %" xfId="18"/>
    <cellStyle name="Emphase 1" xfId="19"/>
    <cellStyle name="Emphase 2" xfId="20"/>
    <cellStyle name="Emphase 3" xfId="21"/>
    <cellStyle name="Euro" xfId="22"/>
    <cellStyle name="Euro 2" xfId="23"/>
    <cellStyle name="Euro 3" xfId="24"/>
    <cellStyle name="Euro 3 2" xfId="41"/>
    <cellStyle name="Euro_PRO_ELEC_ACCUEIL CREPS_SEPTEMBRE 2008" xfId="25"/>
    <cellStyle name="Milliers" xfId="26" builtinId="3"/>
    <cellStyle name="Milliers 2" xfId="27"/>
    <cellStyle name="Milliers 2 2" xfId="28"/>
    <cellStyle name="Milliers_Estim.GO ccrs PORT-LOUIS rév.2" xfId="29"/>
    <cellStyle name="Normal" xfId="0" builtinId="0"/>
    <cellStyle name="Normal 2" xfId="30"/>
    <cellStyle name="Normal 2 2" xfId="31"/>
    <cellStyle name="Normal 2 3" xfId="32"/>
    <cellStyle name="Normal 2 3 2" xfId="40"/>
    <cellStyle name="Normal 2_CAC_Lot Electricité_Estimatif" xfId="33"/>
    <cellStyle name="Normal 3" xfId="34"/>
    <cellStyle name="Normal 3 2 2" xfId="38"/>
    <cellStyle name="Normal 3 4" xfId="39"/>
    <cellStyle name="Normal 4" xfId="35"/>
    <cellStyle name="Normal_Estim.GO ccrs PORT-LOUIS rév.2" xfId="36"/>
    <cellStyle name="Titre de la feuille" xfId="37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0"/>
  <sheetViews>
    <sheetView tabSelected="1" zoomScale="115" zoomScaleNormal="115" zoomScaleSheetLayoutView="145" workbookViewId="0">
      <selection activeCell="A2" sqref="A2:F2"/>
    </sheetView>
  </sheetViews>
  <sheetFormatPr baseColWidth="10" defaultColWidth="11.453125" defaultRowHeight="12.5"/>
  <cols>
    <col min="1" max="1" width="8.7265625" style="56" customWidth="1"/>
    <col min="2" max="2" width="64" style="3" customWidth="1"/>
    <col min="3" max="3" width="5.54296875" style="3" customWidth="1"/>
    <col min="4" max="4" width="9.7265625" style="57" customWidth="1"/>
    <col min="5" max="5" width="12.81640625" style="58" customWidth="1"/>
    <col min="6" max="6" width="12.7265625" style="59" customWidth="1"/>
    <col min="7" max="7" width="5.1796875" style="1" customWidth="1"/>
    <col min="8" max="16384" width="11.453125" style="1"/>
  </cols>
  <sheetData>
    <row r="1" spans="1:6" ht="19.5" customHeight="1">
      <c r="A1" s="102" t="s">
        <v>120</v>
      </c>
      <c r="B1" s="103"/>
      <c r="C1" s="103"/>
      <c r="D1" s="103"/>
      <c r="E1" s="103"/>
      <c r="F1" s="104"/>
    </row>
    <row r="2" spans="1:6" ht="20.25" customHeight="1" thickBot="1">
      <c r="A2" s="105" t="s">
        <v>119</v>
      </c>
      <c r="B2" s="106"/>
      <c r="C2" s="106"/>
      <c r="D2" s="106"/>
      <c r="E2" s="106"/>
      <c r="F2" s="107"/>
    </row>
    <row r="3" spans="1:6" ht="25.5" thickBot="1">
      <c r="A3" s="2"/>
      <c r="C3" s="4"/>
      <c r="D3" s="5"/>
      <c r="E3" s="6"/>
      <c r="F3" s="7"/>
    </row>
    <row r="4" spans="1:6" ht="13" thickBot="1">
      <c r="A4" s="8" t="s">
        <v>7</v>
      </c>
      <c r="B4" s="8" t="s">
        <v>8</v>
      </c>
      <c r="C4" s="8" t="s">
        <v>1</v>
      </c>
      <c r="D4" s="9" t="s">
        <v>115</v>
      </c>
      <c r="E4" s="10" t="s">
        <v>5</v>
      </c>
      <c r="F4" s="11" t="s">
        <v>6</v>
      </c>
    </row>
    <row r="5" spans="1:6" ht="30.5" thickBot="1">
      <c r="A5" s="83"/>
      <c r="B5" s="84" t="s">
        <v>11</v>
      </c>
      <c r="C5" s="85"/>
      <c r="D5" s="86"/>
      <c r="E5" s="87"/>
      <c r="F5" s="88"/>
    </row>
    <row r="6" spans="1:6">
      <c r="A6" s="64"/>
      <c r="B6" s="69"/>
      <c r="C6" s="65"/>
      <c r="D6" s="66"/>
      <c r="E6" s="67"/>
      <c r="F6" s="68"/>
    </row>
    <row r="7" spans="1:6" s="17" customFormat="1">
      <c r="A7" s="12" t="s">
        <v>15</v>
      </c>
      <c r="B7" s="92" t="s">
        <v>14</v>
      </c>
      <c r="C7" s="13"/>
      <c r="D7" s="14"/>
      <c r="E7" s="15"/>
      <c r="F7" s="16"/>
    </row>
    <row r="8" spans="1:6">
      <c r="A8" s="18"/>
      <c r="B8" s="71"/>
      <c r="C8" s="20"/>
      <c r="D8" s="21"/>
      <c r="E8" s="22"/>
      <c r="F8" s="23"/>
    </row>
    <row r="9" spans="1:6" s="28" customFormat="1" ht="13">
      <c r="A9" s="24"/>
      <c r="B9" s="72" t="s">
        <v>16</v>
      </c>
      <c r="C9" s="60" t="s">
        <v>3</v>
      </c>
      <c r="D9" s="61">
        <v>1</v>
      </c>
      <c r="E9" s="62"/>
      <c r="F9" s="63">
        <f>+D9*E9</f>
        <v>0</v>
      </c>
    </row>
    <row r="10" spans="1:6" s="28" customFormat="1" ht="13">
      <c r="A10" s="24"/>
      <c r="B10" s="72" t="s">
        <v>17</v>
      </c>
      <c r="C10" s="60" t="s">
        <v>3</v>
      </c>
      <c r="D10" s="61">
        <v>1</v>
      </c>
      <c r="E10" s="62"/>
      <c r="F10" s="63">
        <f>+D10*E10</f>
        <v>0</v>
      </c>
    </row>
    <row r="11" spans="1:6" ht="13" thickBot="1">
      <c r="A11" s="29"/>
      <c r="B11" s="73"/>
      <c r="C11" s="19"/>
      <c r="D11" s="25"/>
      <c r="E11" s="26"/>
      <c r="F11" s="27"/>
    </row>
    <row r="12" spans="1:6" s="17" customFormat="1" ht="13" thickBot="1">
      <c r="A12" s="30"/>
      <c r="B12" s="31" t="str">
        <f>"SOUS-TOTAL "&amp;B7</f>
        <v>SOUS-TOTAL TRAVAUX PREPARATOIRES</v>
      </c>
      <c r="C12" s="32"/>
      <c r="D12" s="33"/>
      <c r="E12" s="34"/>
      <c r="F12" s="35">
        <f>+SUM(F8:F11)</f>
        <v>0</v>
      </c>
    </row>
    <row r="13" spans="1:6" ht="13.5" thickBot="1">
      <c r="A13" s="64"/>
      <c r="B13" s="69"/>
      <c r="C13" s="60"/>
      <c r="D13" s="66"/>
      <c r="E13" s="67"/>
      <c r="F13" s="68"/>
    </row>
    <row r="14" spans="1:6" ht="13" thickBot="1">
      <c r="A14" s="93"/>
      <c r="B14" s="94" t="s">
        <v>19</v>
      </c>
      <c r="C14" s="95"/>
      <c r="D14" s="96"/>
      <c r="E14" s="97"/>
      <c r="F14" s="98"/>
    </row>
    <row r="15" spans="1:6" ht="13">
      <c r="A15" s="64"/>
      <c r="B15" s="69"/>
      <c r="C15" s="60"/>
      <c r="D15" s="66"/>
      <c r="E15" s="67"/>
      <c r="F15" s="68"/>
    </row>
    <row r="16" spans="1:6" ht="13">
      <c r="A16" s="12" t="s">
        <v>18</v>
      </c>
      <c r="B16" s="92" t="s">
        <v>20</v>
      </c>
      <c r="C16" s="60"/>
      <c r="D16" s="66"/>
      <c r="E16" s="67"/>
      <c r="F16" s="68"/>
    </row>
    <row r="17" spans="1:6" ht="13">
      <c r="A17" s="64"/>
      <c r="B17" s="99" t="s">
        <v>118</v>
      </c>
      <c r="C17" s="60"/>
      <c r="D17" s="66"/>
      <c r="E17" s="67"/>
      <c r="F17" s="68"/>
    </row>
    <row r="18" spans="1:6" ht="13">
      <c r="A18" s="64"/>
      <c r="B18" s="72" t="s">
        <v>21</v>
      </c>
      <c r="C18" s="60" t="s">
        <v>1</v>
      </c>
      <c r="D18" s="66">
        <v>1</v>
      </c>
      <c r="E18" s="67"/>
      <c r="F18" s="63">
        <f>+D18*E18</f>
        <v>0</v>
      </c>
    </row>
    <row r="19" spans="1:6" ht="13">
      <c r="A19" s="64"/>
      <c r="B19" s="72" t="s">
        <v>22</v>
      </c>
      <c r="C19" s="60" t="s">
        <v>1</v>
      </c>
      <c r="D19" s="66">
        <v>1</v>
      </c>
      <c r="E19" s="67"/>
      <c r="F19" s="63">
        <f>+D19*E19</f>
        <v>0</v>
      </c>
    </row>
    <row r="20" spans="1:6" ht="13">
      <c r="A20" s="64"/>
      <c r="B20" s="72" t="s">
        <v>23</v>
      </c>
      <c r="C20" s="60" t="s">
        <v>1</v>
      </c>
      <c r="D20" s="66">
        <v>1</v>
      </c>
      <c r="E20" s="67"/>
      <c r="F20" s="63">
        <f>+D20*E20</f>
        <v>0</v>
      </c>
    </row>
    <row r="21" spans="1:6" ht="13">
      <c r="A21" s="64"/>
      <c r="B21" s="72" t="s">
        <v>24</v>
      </c>
      <c r="C21" s="60" t="s">
        <v>1</v>
      </c>
      <c r="D21" s="66">
        <v>1</v>
      </c>
      <c r="E21" s="67"/>
      <c r="F21" s="63">
        <f>+D21*E21</f>
        <v>0</v>
      </c>
    </row>
    <row r="22" spans="1:6" ht="13">
      <c r="A22" s="64"/>
      <c r="B22" s="72" t="s">
        <v>9</v>
      </c>
      <c r="C22" s="60" t="s">
        <v>1</v>
      </c>
      <c r="D22" s="66">
        <v>4</v>
      </c>
      <c r="E22" s="67"/>
      <c r="F22" s="63">
        <f>+D22*E22</f>
        <v>0</v>
      </c>
    </row>
    <row r="23" spans="1:6" ht="13">
      <c r="A23" s="64"/>
      <c r="B23" s="72" t="s">
        <v>116</v>
      </c>
      <c r="C23" s="60" t="s">
        <v>117</v>
      </c>
      <c r="D23" s="66"/>
      <c r="E23" s="67"/>
      <c r="F23" s="63">
        <f t="shared" ref="F23" si="0">+D23*E23</f>
        <v>0</v>
      </c>
    </row>
    <row r="24" spans="1:6" ht="13">
      <c r="A24" s="64"/>
      <c r="B24" s="72"/>
      <c r="C24" s="60"/>
      <c r="D24" s="66"/>
      <c r="E24" s="67"/>
      <c r="F24" s="68"/>
    </row>
    <row r="25" spans="1:6" ht="13">
      <c r="A25" s="12" t="s">
        <v>31</v>
      </c>
      <c r="B25" s="92" t="s">
        <v>26</v>
      </c>
      <c r="C25" s="60"/>
      <c r="D25" s="66"/>
      <c r="E25" s="67"/>
      <c r="F25" s="68"/>
    </row>
    <row r="26" spans="1:6" ht="13">
      <c r="A26" s="64"/>
      <c r="B26" s="99" t="s">
        <v>30</v>
      </c>
      <c r="C26" s="60"/>
      <c r="D26" s="66"/>
      <c r="E26" s="67"/>
      <c r="F26" s="68"/>
    </row>
    <row r="27" spans="1:6" ht="13">
      <c r="A27" s="64"/>
      <c r="B27" s="72" t="s">
        <v>27</v>
      </c>
      <c r="C27" s="60" t="s">
        <v>1</v>
      </c>
      <c r="D27" s="66">
        <v>12</v>
      </c>
      <c r="E27" s="67"/>
      <c r="F27" s="63">
        <f t="shared" ref="F27:F28" si="1">+D27*E27</f>
        <v>0</v>
      </c>
    </row>
    <row r="28" spans="1:6" ht="13">
      <c r="A28" s="64"/>
      <c r="B28" s="72" t="s">
        <v>28</v>
      </c>
      <c r="C28" s="60" t="s">
        <v>1</v>
      </c>
      <c r="D28" s="66">
        <v>2</v>
      </c>
      <c r="E28" s="67"/>
      <c r="F28" s="63">
        <f t="shared" si="1"/>
        <v>0</v>
      </c>
    </row>
    <row r="29" spans="1:6" ht="13">
      <c r="A29" s="64"/>
      <c r="B29" s="72"/>
      <c r="C29" s="60"/>
      <c r="D29" s="66"/>
      <c r="E29" s="67"/>
      <c r="F29" s="68"/>
    </row>
    <row r="30" spans="1:6" ht="13">
      <c r="A30" s="12" t="s">
        <v>32</v>
      </c>
      <c r="B30" s="92" t="s">
        <v>35</v>
      </c>
      <c r="C30" s="60"/>
      <c r="D30" s="66"/>
      <c r="E30" s="67"/>
      <c r="F30" s="68"/>
    </row>
    <row r="31" spans="1:6" ht="13">
      <c r="A31" s="64"/>
      <c r="B31" s="99" t="s">
        <v>33</v>
      </c>
      <c r="C31" s="60"/>
      <c r="D31" s="66"/>
      <c r="E31" s="67"/>
      <c r="F31" s="68"/>
    </row>
    <row r="32" spans="1:6" ht="13">
      <c r="A32" s="64"/>
      <c r="B32" s="72" t="s">
        <v>29</v>
      </c>
      <c r="C32" s="60" t="s">
        <v>1</v>
      </c>
      <c r="D32" s="66">
        <v>12</v>
      </c>
      <c r="E32" s="67"/>
      <c r="F32" s="63">
        <f>+D32*E32</f>
        <v>0</v>
      </c>
    </row>
    <row r="33" spans="1:6" ht="13">
      <c r="A33" s="64"/>
      <c r="B33" s="72"/>
      <c r="C33" s="60"/>
      <c r="D33" s="66"/>
      <c r="E33" s="67"/>
      <c r="F33" s="68"/>
    </row>
    <row r="34" spans="1:6" ht="13">
      <c r="A34" s="12" t="s">
        <v>34</v>
      </c>
      <c r="B34" s="92" t="s">
        <v>36</v>
      </c>
      <c r="C34" s="60"/>
      <c r="D34" s="66"/>
      <c r="E34" s="67"/>
      <c r="F34" s="68"/>
    </row>
    <row r="35" spans="1:6" ht="13">
      <c r="A35" s="64"/>
      <c r="B35" s="99" t="s">
        <v>39</v>
      </c>
      <c r="C35" s="60"/>
      <c r="D35" s="66"/>
      <c r="E35" s="67"/>
      <c r="F35" s="68"/>
    </row>
    <row r="36" spans="1:6" ht="13">
      <c r="A36" s="64"/>
      <c r="B36" s="72" t="s">
        <v>37</v>
      </c>
      <c r="C36" s="60" t="s">
        <v>3</v>
      </c>
      <c r="D36" s="66">
        <v>1</v>
      </c>
      <c r="E36" s="67"/>
      <c r="F36" s="63">
        <f t="shared" ref="F36:F37" si="2">+D36*E36</f>
        <v>0</v>
      </c>
    </row>
    <row r="37" spans="1:6" ht="13">
      <c r="A37" s="64"/>
      <c r="B37" s="72" t="s">
        <v>38</v>
      </c>
      <c r="C37" s="60" t="s">
        <v>3</v>
      </c>
      <c r="D37" s="66">
        <v>1</v>
      </c>
      <c r="E37" s="67"/>
      <c r="F37" s="63">
        <f t="shared" si="2"/>
        <v>0</v>
      </c>
    </row>
    <row r="38" spans="1:6" ht="13">
      <c r="A38" s="64"/>
      <c r="B38" s="72"/>
      <c r="C38" s="60"/>
      <c r="D38" s="66"/>
      <c r="E38" s="67"/>
      <c r="F38" s="68"/>
    </row>
    <row r="39" spans="1:6" ht="13">
      <c r="A39" s="12" t="s">
        <v>40</v>
      </c>
      <c r="B39" s="92" t="s">
        <v>41</v>
      </c>
      <c r="C39" s="60"/>
      <c r="D39" s="66"/>
      <c r="E39" s="67"/>
      <c r="F39" s="68"/>
    </row>
    <row r="40" spans="1:6" ht="13">
      <c r="A40" s="64"/>
      <c r="B40" s="72" t="s">
        <v>42</v>
      </c>
      <c r="C40" s="60" t="s">
        <v>0</v>
      </c>
      <c r="D40" s="66"/>
      <c r="E40" s="67"/>
      <c r="F40" s="63">
        <f t="shared" ref="F40:F42" si="3">+D40*E40</f>
        <v>0</v>
      </c>
    </row>
    <row r="41" spans="1:6" ht="13">
      <c r="A41" s="64"/>
      <c r="B41" s="72" t="s">
        <v>58</v>
      </c>
      <c r="C41" s="60" t="s">
        <v>0</v>
      </c>
      <c r="D41" s="66"/>
      <c r="E41" s="67"/>
      <c r="F41" s="63">
        <f t="shared" si="3"/>
        <v>0</v>
      </c>
    </row>
    <row r="42" spans="1:6" ht="13">
      <c r="A42" s="64"/>
      <c r="B42" s="72" t="s">
        <v>59</v>
      </c>
      <c r="C42" s="60" t="s">
        <v>0</v>
      </c>
      <c r="D42" s="66"/>
      <c r="E42" s="67"/>
      <c r="F42" s="63">
        <f t="shared" si="3"/>
        <v>0</v>
      </c>
    </row>
    <row r="43" spans="1:6" ht="13">
      <c r="A43" s="64"/>
      <c r="B43" s="72"/>
      <c r="C43" s="60"/>
      <c r="D43" s="66"/>
      <c r="E43" s="67"/>
      <c r="F43" s="68"/>
    </row>
    <row r="44" spans="1:6" ht="13">
      <c r="A44" s="12" t="s">
        <v>43</v>
      </c>
      <c r="B44" s="92" t="s">
        <v>44</v>
      </c>
      <c r="C44" s="60"/>
      <c r="D44" s="66"/>
      <c r="E44" s="67"/>
      <c r="F44" s="68"/>
    </row>
    <row r="45" spans="1:6" ht="13">
      <c r="A45" s="64"/>
      <c r="B45" s="72" t="s">
        <v>45</v>
      </c>
      <c r="C45" s="60" t="s">
        <v>0</v>
      </c>
      <c r="D45" s="66"/>
      <c r="E45" s="67"/>
      <c r="F45" s="63">
        <f>+D45*E45</f>
        <v>0</v>
      </c>
    </row>
    <row r="46" spans="1:6" ht="13">
      <c r="A46" s="64"/>
      <c r="B46" s="72"/>
      <c r="C46" s="60"/>
      <c r="D46" s="66"/>
      <c r="E46" s="67"/>
      <c r="F46" s="68"/>
    </row>
    <row r="47" spans="1:6" ht="13">
      <c r="A47" s="12" t="s">
        <v>46</v>
      </c>
      <c r="B47" s="92" t="s">
        <v>47</v>
      </c>
      <c r="C47" s="60"/>
      <c r="D47" s="66"/>
      <c r="E47" s="67"/>
      <c r="F47" s="68"/>
    </row>
    <row r="48" spans="1:6" ht="13">
      <c r="A48" s="64"/>
      <c r="B48" s="99" t="s">
        <v>69</v>
      </c>
      <c r="C48" s="60"/>
      <c r="D48" s="66"/>
      <c r="E48" s="67"/>
      <c r="F48" s="68"/>
    </row>
    <row r="49" spans="1:9" ht="13">
      <c r="A49" s="64"/>
      <c r="B49" s="72" t="s">
        <v>80</v>
      </c>
      <c r="C49" s="60" t="s">
        <v>1</v>
      </c>
      <c r="D49" s="66">
        <v>4</v>
      </c>
      <c r="E49" s="67"/>
      <c r="F49" s="63">
        <f t="shared" ref="F49:F50" si="4">+D49*E49</f>
        <v>0</v>
      </c>
    </row>
    <row r="50" spans="1:9" ht="13">
      <c r="A50" s="64"/>
      <c r="B50" s="72" t="s">
        <v>81</v>
      </c>
      <c r="C50" s="60" t="s">
        <v>3</v>
      </c>
      <c r="D50" s="66">
        <v>4</v>
      </c>
      <c r="E50" s="67"/>
      <c r="F50" s="63">
        <f t="shared" si="4"/>
        <v>0</v>
      </c>
    </row>
    <row r="51" spans="1:9" ht="13">
      <c r="A51" s="64"/>
      <c r="B51" s="72"/>
      <c r="C51" s="60"/>
      <c r="D51" s="66"/>
      <c r="E51" s="67"/>
      <c r="F51" s="68"/>
    </row>
    <row r="52" spans="1:9" ht="13">
      <c r="A52" s="12" t="s">
        <v>48</v>
      </c>
      <c r="B52" s="92" t="s">
        <v>49</v>
      </c>
      <c r="C52" s="60"/>
      <c r="D52" s="66"/>
      <c r="E52" s="67"/>
      <c r="F52" s="68"/>
    </row>
    <row r="53" spans="1:9" ht="13">
      <c r="A53" s="64"/>
      <c r="B53" s="99" t="s">
        <v>50</v>
      </c>
      <c r="C53" s="60"/>
      <c r="D53" s="66"/>
      <c r="E53" s="67"/>
      <c r="F53" s="68"/>
    </row>
    <row r="54" spans="1:9" ht="26">
      <c r="A54" s="64"/>
      <c r="B54" s="72" t="s">
        <v>51</v>
      </c>
      <c r="C54" s="60" t="s">
        <v>3</v>
      </c>
      <c r="D54" s="66">
        <v>1</v>
      </c>
      <c r="E54" s="67"/>
      <c r="F54" s="63">
        <f t="shared" ref="F54:F55" si="5">+D54*E54</f>
        <v>0</v>
      </c>
    </row>
    <row r="55" spans="1:9" ht="13">
      <c r="A55" s="64"/>
      <c r="B55" s="72" t="s">
        <v>108</v>
      </c>
      <c r="C55" s="60" t="s">
        <v>3</v>
      </c>
      <c r="D55" s="66">
        <v>1</v>
      </c>
      <c r="E55" s="67"/>
      <c r="F55" s="63">
        <f t="shared" si="5"/>
        <v>0</v>
      </c>
    </row>
    <row r="56" spans="1:9" ht="13">
      <c r="A56" s="64"/>
      <c r="B56" s="72"/>
      <c r="C56" s="60"/>
      <c r="D56" s="66"/>
      <c r="E56" s="67"/>
      <c r="F56" s="68"/>
    </row>
    <row r="57" spans="1:9" ht="13">
      <c r="A57" s="12" t="s">
        <v>111</v>
      </c>
      <c r="B57" s="92" t="s">
        <v>52</v>
      </c>
      <c r="C57" s="60"/>
      <c r="D57" s="66"/>
      <c r="E57" s="67"/>
      <c r="F57" s="68"/>
    </row>
    <row r="58" spans="1:9" ht="13">
      <c r="A58" s="64" t="s">
        <v>71</v>
      </c>
      <c r="B58" s="89" t="s">
        <v>54</v>
      </c>
      <c r="C58" s="60"/>
      <c r="D58" s="66"/>
      <c r="E58" s="67"/>
      <c r="F58" s="68"/>
      <c r="H58" s="101"/>
      <c r="I58" s="101"/>
    </row>
    <row r="59" spans="1:9" ht="13">
      <c r="A59" s="64"/>
      <c r="B59" s="72" t="s">
        <v>53</v>
      </c>
      <c r="C59" s="60" t="s">
        <v>3</v>
      </c>
      <c r="D59" s="66">
        <v>1</v>
      </c>
      <c r="E59" s="67"/>
      <c r="F59" s="63">
        <f t="shared" ref="F59:F60" si="6">+D59*E59</f>
        <v>0</v>
      </c>
    </row>
    <row r="60" spans="1:9" ht="13">
      <c r="A60" s="64"/>
      <c r="B60" s="72" t="s">
        <v>55</v>
      </c>
      <c r="C60" s="60" t="s">
        <v>3</v>
      </c>
      <c r="D60" s="66">
        <v>1</v>
      </c>
      <c r="E60" s="67"/>
      <c r="F60" s="63">
        <f t="shared" si="6"/>
        <v>0</v>
      </c>
    </row>
    <row r="61" spans="1:9" ht="13">
      <c r="A61" s="64"/>
      <c r="B61" s="72"/>
      <c r="C61" s="60"/>
      <c r="D61" s="66"/>
      <c r="E61" s="67"/>
      <c r="F61" s="68"/>
    </row>
    <row r="62" spans="1:9" ht="13">
      <c r="A62" s="64" t="s">
        <v>74</v>
      </c>
      <c r="B62" s="89" t="s">
        <v>56</v>
      </c>
      <c r="C62" s="60"/>
      <c r="D62" s="66"/>
      <c r="E62" s="67"/>
      <c r="F62" s="68"/>
    </row>
    <row r="63" spans="1:9" ht="13">
      <c r="A63" s="64"/>
      <c r="B63" s="99" t="s">
        <v>57</v>
      </c>
      <c r="C63" s="60"/>
      <c r="D63" s="66"/>
      <c r="E63" s="67"/>
      <c r="F63" s="68"/>
    </row>
    <row r="64" spans="1:9" ht="13">
      <c r="A64" s="64"/>
      <c r="B64" s="72" t="s">
        <v>60</v>
      </c>
      <c r="C64" s="60" t="s">
        <v>3</v>
      </c>
      <c r="D64" s="66">
        <v>1</v>
      </c>
      <c r="E64" s="67"/>
      <c r="F64" s="63">
        <f t="shared" ref="F64:F70" si="7">+D64*E64</f>
        <v>0</v>
      </c>
    </row>
    <row r="65" spans="1:6" ht="13">
      <c r="A65" s="64"/>
      <c r="B65" s="72" t="s">
        <v>61</v>
      </c>
      <c r="C65" s="60" t="s">
        <v>3</v>
      </c>
      <c r="D65" s="66">
        <v>1</v>
      </c>
      <c r="E65" s="67"/>
      <c r="F65" s="63">
        <f t="shared" si="7"/>
        <v>0</v>
      </c>
    </row>
    <row r="66" spans="1:6" ht="13">
      <c r="A66" s="64"/>
      <c r="B66" s="72" t="s">
        <v>62</v>
      </c>
      <c r="C66" s="60" t="s">
        <v>3</v>
      </c>
      <c r="D66" s="66">
        <v>1</v>
      </c>
      <c r="E66" s="67"/>
      <c r="F66" s="63">
        <f t="shared" si="7"/>
        <v>0</v>
      </c>
    </row>
    <row r="67" spans="1:6" ht="13">
      <c r="A67" s="64"/>
      <c r="B67" s="72" t="s">
        <v>63</v>
      </c>
      <c r="C67" s="60" t="s">
        <v>3</v>
      </c>
      <c r="D67" s="66">
        <v>1</v>
      </c>
      <c r="E67" s="67"/>
      <c r="F67" s="63">
        <f t="shared" si="7"/>
        <v>0</v>
      </c>
    </row>
    <row r="68" spans="1:6" ht="13">
      <c r="A68" s="64"/>
      <c r="B68" s="72" t="s">
        <v>64</v>
      </c>
      <c r="C68" s="60" t="s">
        <v>3</v>
      </c>
      <c r="D68" s="66">
        <v>1</v>
      </c>
      <c r="E68" s="67"/>
      <c r="F68" s="63">
        <f t="shared" si="7"/>
        <v>0</v>
      </c>
    </row>
    <row r="69" spans="1:6" ht="13">
      <c r="A69" s="64"/>
      <c r="B69" s="72" t="s">
        <v>65</v>
      </c>
      <c r="C69" s="60" t="s">
        <v>3</v>
      </c>
      <c r="D69" s="66">
        <v>1</v>
      </c>
      <c r="E69" s="67"/>
      <c r="F69" s="63">
        <f t="shared" si="7"/>
        <v>0</v>
      </c>
    </row>
    <row r="70" spans="1:6" ht="13">
      <c r="A70" s="64"/>
      <c r="B70" s="72" t="s">
        <v>66</v>
      </c>
      <c r="C70" s="60" t="s">
        <v>1</v>
      </c>
      <c r="D70" s="66">
        <v>2</v>
      </c>
      <c r="E70" s="67"/>
      <c r="F70" s="63">
        <f t="shared" si="7"/>
        <v>0</v>
      </c>
    </row>
    <row r="71" spans="1:6" ht="13">
      <c r="A71" s="64"/>
      <c r="B71" s="72"/>
      <c r="C71" s="60"/>
      <c r="D71" s="66"/>
      <c r="E71" s="67"/>
      <c r="F71" s="68"/>
    </row>
    <row r="72" spans="1:6" ht="13">
      <c r="A72" s="64" t="s">
        <v>73</v>
      </c>
      <c r="B72" s="89" t="s">
        <v>67</v>
      </c>
      <c r="C72" s="60"/>
      <c r="D72" s="66"/>
      <c r="E72" s="67"/>
      <c r="F72" s="68"/>
    </row>
    <row r="73" spans="1:6" ht="13">
      <c r="A73" s="64"/>
      <c r="B73" s="99" t="s">
        <v>69</v>
      </c>
      <c r="C73" s="60"/>
      <c r="D73" s="66"/>
      <c r="E73" s="67"/>
      <c r="F73" s="68"/>
    </row>
    <row r="74" spans="1:6" ht="13">
      <c r="A74" s="64"/>
      <c r="B74" s="72" t="s">
        <v>68</v>
      </c>
      <c r="C74" s="60" t="s">
        <v>3</v>
      </c>
      <c r="D74" s="66">
        <v>1</v>
      </c>
      <c r="E74" s="67"/>
      <c r="F74" s="63">
        <f>+D74*E74</f>
        <v>0</v>
      </c>
    </row>
    <row r="75" spans="1:6" ht="13">
      <c r="A75" s="64"/>
      <c r="B75" s="72"/>
      <c r="C75" s="60"/>
      <c r="D75" s="66"/>
      <c r="E75" s="67"/>
      <c r="F75" s="68"/>
    </row>
    <row r="76" spans="1:6" ht="13">
      <c r="A76" s="64" t="s">
        <v>72</v>
      </c>
      <c r="B76" s="89" t="s">
        <v>70</v>
      </c>
      <c r="C76" s="60"/>
      <c r="D76" s="66"/>
      <c r="E76" s="67"/>
      <c r="F76" s="68"/>
    </row>
    <row r="77" spans="1:6" ht="13">
      <c r="A77" s="64"/>
      <c r="B77" s="72" t="s">
        <v>79</v>
      </c>
      <c r="C77" s="60" t="s">
        <v>3</v>
      </c>
      <c r="D77" s="66">
        <v>1</v>
      </c>
      <c r="E77" s="67"/>
      <c r="F77" s="63">
        <f>+D77*E77</f>
        <v>0</v>
      </c>
    </row>
    <row r="78" spans="1:6" ht="13">
      <c r="A78" s="64"/>
      <c r="B78" s="72"/>
      <c r="C78" s="60"/>
      <c r="D78" s="66"/>
      <c r="E78" s="67"/>
      <c r="F78" s="68"/>
    </row>
    <row r="79" spans="1:6" ht="13">
      <c r="A79" s="64" t="s">
        <v>77</v>
      </c>
      <c r="B79" s="89" t="s">
        <v>78</v>
      </c>
      <c r="C79" s="60"/>
      <c r="D79" s="66"/>
      <c r="E79" s="67"/>
      <c r="F79" s="68"/>
    </row>
    <row r="80" spans="1:6" ht="13">
      <c r="A80" s="64"/>
      <c r="B80" s="99" t="s">
        <v>76</v>
      </c>
      <c r="C80" s="60"/>
      <c r="D80" s="66"/>
      <c r="E80" s="67"/>
      <c r="F80" s="68"/>
    </row>
    <row r="81" spans="1:6" ht="13">
      <c r="A81" s="64"/>
      <c r="B81" s="72" t="s">
        <v>75</v>
      </c>
      <c r="C81" s="60" t="s">
        <v>3</v>
      </c>
      <c r="D81" s="66">
        <v>4</v>
      </c>
      <c r="E81" s="67"/>
      <c r="F81" s="63">
        <f>+D81*E81</f>
        <v>0</v>
      </c>
    </row>
    <row r="82" spans="1:6" ht="13" thickBot="1">
      <c r="A82" s="29"/>
      <c r="B82" s="73"/>
      <c r="C82" s="19"/>
      <c r="D82" s="25"/>
      <c r="E82" s="26"/>
      <c r="F82" s="27"/>
    </row>
    <row r="83" spans="1:6" s="17" customFormat="1" ht="13" thickBot="1">
      <c r="A83" s="30"/>
      <c r="B83" s="31" t="str">
        <f>"SOUS-TOTAL "&amp;B14</f>
        <v>SOUS-TOTAL TRAVAUX R+3</v>
      </c>
      <c r="C83" s="32"/>
      <c r="D83" s="33"/>
      <c r="E83" s="34"/>
      <c r="F83" s="35">
        <f>+SUM(F16:F82)</f>
        <v>0</v>
      </c>
    </row>
    <row r="84" spans="1:6" ht="13.5" thickBot="1">
      <c r="A84" s="64"/>
      <c r="B84" s="69"/>
      <c r="C84" s="60"/>
      <c r="D84" s="66"/>
      <c r="E84" s="67"/>
      <c r="F84" s="68"/>
    </row>
    <row r="85" spans="1:6" ht="13" thickBot="1">
      <c r="A85" s="93"/>
      <c r="B85" s="94" t="s">
        <v>82</v>
      </c>
      <c r="C85" s="95"/>
      <c r="D85" s="96"/>
      <c r="E85" s="97"/>
      <c r="F85" s="98"/>
    </row>
    <row r="86" spans="1:6" ht="13">
      <c r="A86" s="64"/>
      <c r="B86" s="69"/>
      <c r="C86" s="60"/>
      <c r="D86" s="66"/>
      <c r="E86" s="67"/>
      <c r="F86" s="68"/>
    </row>
    <row r="87" spans="1:6" ht="13">
      <c r="A87" s="12" t="s">
        <v>18</v>
      </c>
      <c r="B87" s="92" t="s">
        <v>20</v>
      </c>
      <c r="C87" s="60"/>
      <c r="D87" s="66"/>
      <c r="E87" s="67"/>
      <c r="F87" s="68"/>
    </row>
    <row r="88" spans="1:6" ht="13">
      <c r="A88" s="64"/>
      <c r="B88" s="99" t="s">
        <v>118</v>
      </c>
      <c r="C88" s="60"/>
      <c r="D88" s="66"/>
      <c r="E88" s="67"/>
      <c r="F88" s="68"/>
    </row>
    <row r="89" spans="1:6" ht="13">
      <c r="A89" s="64"/>
      <c r="B89" s="72" t="s">
        <v>83</v>
      </c>
      <c r="C89" s="60" t="s">
        <v>1</v>
      </c>
      <c r="D89" s="66">
        <v>1</v>
      </c>
      <c r="E89" s="67"/>
      <c r="F89" s="63">
        <f t="shared" ref="F89:F94" si="8">+D89*E89</f>
        <v>0</v>
      </c>
    </row>
    <row r="90" spans="1:6" ht="13">
      <c r="A90" s="64"/>
      <c r="B90" s="72" t="s">
        <v>84</v>
      </c>
      <c r="C90" s="60" t="s">
        <v>1</v>
      </c>
      <c r="D90" s="66">
        <v>1</v>
      </c>
      <c r="E90" s="67"/>
      <c r="F90" s="63">
        <f t="shared" si="8"/>
        <v>0</v>
      </c>
    </row>
    <row r="91" spans="1:6" ht="13">
      <c r="A91" s="64"/>
      <c r="B91" s="72" t="s">
        <v>85</v>
      </c>
      <c r="C91" s="60" t="s">
        <v>1</v>
      </c>
      <c r="D91" s="66">
        <v>1</v>
      </c>
      <c r="E91" s="67"/>
      <c r="F91" s="63">
        <f t="shared" si="8"/>
        <v>0</v>
      </c>
    </row>
    <row r="92" spans="1:6" ht="13">
      <c r="A92" s="64"/>
      <c r="B92" s="72" t="s">
        <v>86</v>
      </c>
      <c r="C92" s="60" t="s">
        <v>1</v>
      </c>
      <c r="D92" s="66">
        <v>1</v>
      </c>
      <c r="E92" s="67"/>
      <c r="F92" s="63">
        <f t="shared" si="8"/>
        <v>0</v>
      </c>
    </row>
    <row r="93" spans="1:6" ht="13">
      <c r="A93" s="64"/>
      <c r="B93" s="72" t="s">
        <v>9</v>
      </c>
      <c r="C93" s="60" t="s">
        <v>1</v>
      </c>
      <c r="D93" s="66">
        <v>4</v>
      </c>
      <c r="E93" s="67"/>
      <c r="F93" s="63">
        <f t="shared" si="8"/>
        <v>0</v>
      </c>
    </row>
    <row r="94" spans="1:6" ht="13">
      <c r="A94" s="64"/>
      <c r="B94" s="72" t="s">
        <v>116</v>
      </c>
      <c r="C94" s="60" t="s">
        <v>117</v>
      </c>
      <c r="D94" s="66"/>
      <c r="E94" s="67"/>
      <c r="F94" s="63">
        <f t="shared" si="8"/>
        <v>0</v>
      </c>
    </row>
    <row r="95" spans="1:6" ht="13">
      <c r="A95" s="64"/>
      <c r="B95" s="72"/>
      <c r="C95" s="60"/>
      <c r="D95" s="66"/>
      <c r="E95" s="67"/>
      <c r="F95" s="68"/>
    </row>
    <row r="96" spans="1:6" ht="13">
      <c r="A96" s="12" t="s">
        <v>31</v>
      </c>
      <c r="B96" s="92" t="s">
        <v>26</v>
      </c>
      <c r="C96" s="60"/>
      <c r="D96" s="66"/>
      <c r="E96" s="67"/>
      <c r="F96" s="68"/>
    </row>
    <row r="97" spans="1:6" ht="13">
      <c r="A97" s="64"/>
      <c r="B97" s="99" t="s">
        <v>30</v>
      </c>
      <c r="C97" s="60"/>
      <c r="D97" s="66"/>
      <c r="E97" s="67"/>
      <c r="F97" s="68"/>
    </row>
    <row r="98" spans="1:6" ht="13">
      <c r="A98" s="64"/>
      <c r="B98" s="72" t="s">
        <v>87</v>
      </c>
      <c r="C98" s="60" t="s">
        <v>1</v>
      </c>
      <c r="D98" s="66">
        <v>3</v>
      </c>
      <c r="E98" s="67"/>
      <c r="F98" s="63">
        <f t="shared" ref="F98:F100" si="9">+D98*E98</f>
        <v>0</v>
      </c>
    </row>
    <row r="99" spans="1:6" ht="13">
      <c r="A99" s="64"/>
      <c r="B99" s="72" t="s">
        <v>27</v>
      </c>
      <c r="C99" s="60" t="s">
        <v>1</v>
      </c>
      <c r="D99" s="66">
        <v>10</v>
      </c>
      <c r="E99" s="67"/>
      <c r="F99" s="63">
        <f t="shared" si="9"/>
        <v>0</v>
      </c>
    </row>
    <row r="100" spans="1:6" ht="13">
      <c r="A100" s="64"/>
      <c r="B100" s="72" t="s">
        <v>28</v>
      </c>
      <c r="C100" s="60" t="s">
        <v>1</v>
      </c>
      <c r="D100" s="66">
        <v>2</v>
      </c>
      <c r="E100" s="67"/>
      <c r="F100" s="63">
        <f t="shared" si="9"/>
        <v>0</v>
      </c>
    </row>
    <row r="101" spans="1:6" ht="13">
      <c r="A101" s="64"/>
      <c r="B101" s="72"/>
      <c r="C101" s="60"/>
      <c r="D101" s="66"/>
      <c r="E101" s="67"/>
      <c r="F101" s="68"/>
    </row>
    <row r="102" spans="1:6" ht="13">
      <c r="A102" s="12" t="s">
        <v>32</v>
      </c>
      <c r="B102" s="92" t="s">
        <v>35</v>
      </c>
      <c r="C102" s="60"/>
      <c r="D102" s="66"/>
      <c r="E102" s="67"/>
      <c r="F102" s="68"/>
    </row>
    <row r="103" spans="1:6" ht="13">
      <c r="A103" s="64"/>
      <c r="B103" s="99" t="s">
        <v>33</v>
      </c>
      <c r="C103" s="60"/>
      <c r="D103" s="66"/>
      <c r="E103" s="67"/>
      <c r="F103" s="68"/>
    </row>
    <row r="104" spans="1:6" ht="13">
      <c r="A104" s="64"/>
      <c r="B104" s="72" t="s">
        <v>29</v>
      </c>
      <c r="C104" s="60" t="s">
        <v>1</v>
      </c>
      <c r="D104" s="66">
        <v>12</v>
      </c>
      <c r="E104" s="67"/>
      <c r="F104" s="63">
        <f>+D104*E104</f>
        <v>0</v>
      </c>
    </row>
    <row r="105" spans="1:6" ht="13">
      <c r="A105" s="64"/>
      <c r="B105" s="72"/>
      <c r="C105" s="60"/>
      <c r="D105" s="66"/>
      <c r="E105" s="67"/>
      <c r="F105" s="68"/>
    </row>
    <row r="106" spans="1:6" ht="13">
      <c r="A106" s="12" t="s">
        <v>34</v>
      </c>
      <c r="B106" s="92" t="s">
        <v>36</v>
      </c>
      <c r="C106" s="60"/>
      <c r="D106" s="66"/>
      <c r="E106" s="67"/>
      <c r="F106" s="68"/>
    </row>
    <row r="107" spans="1:6" ht="13">
      <c r="A107" s="64"/>
      <c r="B107" s="72" t="s">
        <v>88</v>
      </c>
      <c r="C107" s="60" t="s">
        <v>3</v>
      </c>
      <c r="D107" s="66">
        <v>1</v>
      </c>
      <c r="E107" s="67"/>
      <c r="F107" s="63">
        <f>+D107*E107</f>
        <v>0</v>
      </c>
    </row>
    <row r="108" spans="1:6" ht="13">
      <c r="A108" s="64"/>
      <c r="B108" s="72"/>
      <c r="C108" s="60"/>
      <c r="D108" s="66"/>
      <c r="E108" s="67"/>
      <c r="F108" s="68"/>
    </row>
    <row r="109" spans="1:6" ht="13">
      <c r="A109" s="12" t="s">
        <v>40</v>
      </c>
      <c r="B109" s="92" t="s">
        <v>41</v>
      </c>
      <c r="C109" s="60"/>
      <c r="D109" s="66"/>
      <c r="E109" s="67"/>
      <c r="F109" s="68"/>
    </row>
    <row r="110" spans="1:6" ht="13">
      <c r="A110" s="64"/>
      <c r="B110" s="72" t="s">
        <v>42</v>
      </c>
      <c r="C110" s="60" t="s">
        <v>0</v>
      </c>
      <c r="D110" s="66"/>
      <c r="E110" s="67"/>
      <c r="F110" s="63">
        <f t="shared" ref="F110:F112" si="10">+D110*E110</f>
        <v>0</v>
      </c>
    </row>
    <row r="111" spans="1:6" ht="13">
      <c r="A111" s="64"/>
      <c r="B111" s="72" t="s">
        <v>58</v>
      </c>
      <c r="C111" s="60" t="s">
        <v>0</v>
      </c>
      <c r="D111" s="66"/>
      <c r="E111" s="67"/>
      <c r="F111" s="63">
        <f t="shared" si="10"/>
        <v>0</v>
      </c>
    </row>
    <row r="112" spans="1:6" ht="13">
      <c r="A112" s="64"/>
      <c r="B112" s="72" t="s">
        <v>59</v>
      </c>
      <c r="C112" s="60" t="s">
        <v>0</v>
      </c>
      <c r="D112" s="66"/>
      <c r="E112" s="67"/>
      <c r="F112" s="63">
        <f t="shared" si="10"/>
        <v>0</v>
      </c>
    </row>
    <row r="113" spans="1:6" ht="13">
      <c r="A113" s="64"/>
      <c r="B113" s="72"/>
      <c r="C113" s="60"/>
      <c r="D113" s="66"/>
      <c r="E113" s="67"/>
      <c r="F113" s="68"/>
    </row>
    <row r="114" spans="1:6" ht="13">
      <c r="A114" s="12" t="s">
        <v>43</v>
      </c>
      <c r="B114" s="92" t="s">
        <v>44</v>
      </c>
      <c r="C114" s="60"/>
      <c r="D114" s="66"/>
      <c r="E114" s="67"/>
      <c r="F114" s="68"/>
    </row>
    <row r="115" spans="1:6" ht="13">
      <c r="A115" s="64"/>
      <c r="B115" s="72" t="s">
        <v>45</v>
      </c>
      <c r="C115" s="60" t="s">
        <v>0</v>
      </c>
      <c r="D115" s="66"/>
      <c r="E115" s="67"/>
      <c r="F115" s="63">
        <f>+D115*E115</f>
        <v>0</v>
      </c>
    </row>
    <row r="116" spans="1:6" ht="13">
      <c r="A116" s="64"/>
      <c r="B116" s="72"/>
      <c r="C116" s="60"/>
      <c r="D116" s="66"/>
      <c r="E116" s="67"/>
      <c r="F116" s="68"/>
    </row>
    <row r="117" spans="1:6" ht="13">
      <c r="A117" s="12" t="s">
        <v>46</v>
      </c>
      <c r="B117" s="92" t="s">
        <v>47</v>
      </c>
      <c r="C117" s="60"/>
      <c r="D117" s="66"/>
      <c r="E117" s="67"/>
      <c r="F117" s="68"/>
    </row>
    <row r="118" spans="1:6" ht="13">
      <c r="A118" s="64"/>
      <c r="B118" s="99" t="s">
        <v>89</v>
      </c>
      <c r="C118" s="60"/>
      <c r="D118" s="66"/>
      <c r="E118" s="67"/>
      <c r="F118" s="68"/>
    </row>
    <row r="119" spans="1:6" ht="13">
      <c r="A119" s="64"/>
      <c r="B119" s="72" t="s">
        <v>80</v>
      </c>
      <c r="C119" s="60" t="s">
        <v>1</v>
      </c>
      <c r="D119" s="66">
        <v>4</v>
      </c>
      <c r="E119" s="67"/>
      <c r="F119" s="63">
        <f t="shared" ref="F119:F120" si="11">+D119*E119</f>
        <v>0</v>
      </c>
    </row>
    <row r="120" spans="1:6" ht="13">
      <c r="A120" s="64"/>
      <c r="B120" s="72" t="s">
        <v>81</v>
      </c>
      <c r="C120" s="60" t="s">
        <v>3</v>
      </c>
      <c r="D120" s="66">
        <v>4</v>
      </c>
      <c r="E120" s="67"/>
      <c r="F120" s="63">
        <f t="shared" si="11"/>
        <v>0</v>
      </c>
    </row>
    <row r="121" spans="1:6" ht="13">
      <c r="A121" s="64"/>
      <c r="B121" s="72"/>
      <c r="C121" s="60"/>
      <c r="D121" s="66"/>
      <c r="E121" s="67"/>
      <c r="F121" s="68"/>
    </row>
    <row r="122" spans="1:6" ht="13">
      <c r="A122" s="12" t="s">
        <v>48</v>
      </c>
      <c r="B122" s="92" t="s">
        <v>49</v>
      </c>
      <c r="C122" s="60"/>
      <c r="D122" s="66"/>
      <c r="E122" s="67"/>
      <c r="F122" s="68"/>
    </row>
    <row r="123" spans="1:6" ht="13">
      <c r="A123" s="64"/>
      <c r="B123" s="99" t="s">
        <v>50</v>
      </c>
      <c r="C123" s="60"/>
      <c r="D123" s="66"/>
      <c r="E123" s="67"/>
      <c r="F123" s="68"/>
    </row>
    <row r="124" spans="1:6" ht="26">
      <c r="A124" s="64"/>
      <c r="B124" s="72" t="s">
        <v>90</v>
      </c>
      <c r="C124" s="60" t="s">
        <v>3</v>
      </c>
      <c r="D124" s="66">
        <v>1</v>
      </c>
      <c r="E124" s="67"/>
      <c r="F124" s="63">
        <f t="shared" ref="F124:F125" si="12">+D124*E124</f>
        <v>0</v>
      </c>
    </row>
    <row r="125" spans="1:6" ht="13">
      <c r="A125" s="64"/>
      <c r="B125" s="72" t="s">
        <v>108</v>
      </c>
      <c r="C125" s="60" t="s">
        <v>3</v>
      </c>
      <c r="D125" s="66">
        <v>1</v>
      </c>
      <c r="E125" s="67"/>
      <c r="F125" s="63">
        <f t="shared" si="12"/>
        <v>0</v>
      </c>
    </row>
    <row r="126" spans="1:6" ht="13">
      <c r="A126" s="64"/>
      <c r="B126" s="72"/>
      <c r="C126" s="60"/>
      <c r="D126" s="66"/>
      <c r="E126" s="67"/>
      <c r="F126" s="68"/>
    </row>
    <row r="127" spans="1:6" ht="13">
      <c r="A127" s="12" t="s">
        <v>111</v>
      </c>
      <c r="B127" s="92" t="s">
        <v>52</v>
      </c>
      <c r="C127" s="60"/>
      <c r="D127" s="66"/>
      <c r="E127" s="67"/>
      <c r="F127" s="68"/>
    </row>
    <row r="128" spans="1:6" ht="13">
      <c r="A128" s="64" t="s">
        <v>73</v>
      </c>
      <c r="B128" s="89" t="s">
        <v>67</v>
      </c>
      <c r="C128" s="60"/>
      <c r="D128" s="66"/>
      <c r="E128" s="67"/>
      <c r="F128" s="68"/>
    </row>
    <row r="129" spans="1:6" ht="13">
      <c r="A129" s="64"/>
      <c r="B129" s="99" t="s">
        <v>89</v>
      </c>
      <c r="C129" s="60"/>
      <c r="D129" s="66"/>
      <c r="E129" s="67"/>
      <c r="F129" s="68"/>
    </row>
    <row r="130" spans="1:6" ht="13">
      <c r="A130" s="64"/>
      <c r="B130" s="72" t="s">
        <v>68</v>
      </c>
      <c r="C130" s="60" t="s">
        <v>3</v>
      </c>
      <c r="D130" s="66">
        <v>1</v>
      </c>
      <c r="E130" s="67"/>
      <c r="F130" s="63">
        <f>+D130*E130</f>
        <v>0</v>
      </c>
    </row>
    <row r="131" spans="1:6" ht="13" thickBot="1">
      <c r="A131" s="29"/>
      <c r="B131" s="73"/>
      <c r="C131" s="19"/>
      <c r="D131" s="25"/>
      <c r="E131" s="26"/>
      <c r="F131" s="27"/>
    </row>
    <row r="132" spans="1:6" s="17" customFormat="1" ht="13" thickBot="1">
      <c r="A132" s="30"/>
      <c r="B132" s="31" t="str">
        <f>"SOUS-TOTAL "&amp;B85</f>
        <v>SOUS-TOTAL TRAVAUX R+2</v>
      </c>
      <c r="C132" s="32"/>
      <c r="D132" s="33"/>
      <c r="E132" s="34"/>
      <c r="F132" s="35">
        <f>+SUM(F87:F131)</f>
        <v>0</v>
      </c>
    </row>
    <row r="133" spans="1:6" ht="13.5" thickBot="1">
      <c r="A133" s="64"/>
      <c r="B133" s="69"/>
      <c r="C133" s="60"/>
      <c r="D133" s="66"/>
      <c r="E133" s="67"/>
      <c r="F133" s="68"/>
    </row>
    <row r="134" spans="1:6" ht="13" thickBot="1">
      <c r="A134" s="93"/>
      <c r="B134" s="94" t="s">
        <v>91</v>
      </c>
      <c r="C134" s="95"/>
      <c r="D134" s="96"/>
      <c r="E134" s="97"/>
      <c r="F134" s="98"/>
    </row>
    <row r="135" spans="1:6" ht="13">
      <c r="A135" s="64"/>
      <c r="B135" s="69"/>
      <c r="C135" s="60"/>
      <c r="D135" s="66"/>
      <c r="E135" s="67"/>
      <c r="F135" s="68"/>
    </row>
    <row r="136" spans="1:6" ht="13">
      <c r="A136" s="12" t="s">
        <v>18</v>
      </c>
      <c r="B136" s="92" t="s">
        <v>20</v>
      </c>
      <c r="C136" s="60"/>
      <c r="D136" s="66"/>
      <c r="E136" s="67"/>
      <c r="F136" s="68"/>
    </row>
    <row r="137" spans="1:6" ht="13">
      <c r="A137" s="64"/>
      <c r="B137" s="99" t="s">
        <v>118</v>
      </c>
      <c r="C137" s="60"/>
      <c r="D137" s="66"/>
      <c r="E137" s="67"/>
      <c r="F137" s="68"/>
    </row>
    <row r="138" spans="1:6" ht="13">
      <c r="A138" s="64"/>
      <c r="B138" s="72" t="s">
        <v>92</v>
      </c>
      <c r="C138" s="60" t="s">
        <v>1</v>
      </c>
      <c r="D138" s="66">
        <v>1</v>
      </c>
      <c r="E138" s="67"/>
      <c r="F138" s="63">
        <f t="shared" ref="F138:F144" si="13">+D138*E138</f>
        <v>0</v>
      </c>
    </row>
    <row r="139" spans="1:6" ht="13">
      <c r="A139" s="64"/>
      <c r="B139" s="72" t="s">
        <v>93</v>
      </c>
      <c r="C139" s="60" t="s">
        <v>1</v>
      </c>
      <c r="D139" s="66">
        <v>1</v>
      </c>
      <c r="E139" s="67"/>
      <c r="F139" s="63">
        <f t="shared" si="13"/>
        <v>0</v>
      </c>
    </row>
    <row r="140" spans="1:6" ht="13">
      <c r="A140" s="64"/>
      <c r="B140" s="72" t="s">
        <v>94</v>
      </c>
      <c r="C140" s="60" t="s">
        <v>1</v>
      </c>
      <c r="D140" s="66">
        <v>1</v>
      </c>
      <c r="E140" s="67"/>
      <c r="F140" s="63">
        <f t="shared" si="13"/>
        <v>0</v>
      </c>
    </row>
    <row r="141" spans="1:6" ht="13">
      <c r="A141" s="64"/>
      <c r="B141" s="72" t="s">
        <v>95</v>
      </c>
      <c r="C141" s="60" t="s">
        <v>1</v>
      </c>
      <c r="D141" s="66">
        <v>1</v>
      </c>
      <c r="E141" s="67"/>
      <c r="F141" s="63">
        <f t="shared" si="13"/>
        <v>0</v>
      </c>
    </row>
    <row r="142" spans="1:6" ht="13">
      <c r="A142" s="64"/>
      <c r="B142" s="72" t="s">
        <v>96</v>
      </c>
      <c r="C142" s="60" t="s">
        <v>1</v>
      </c>
      <c r="D142" s="66">
        <v>1</v>
      </c>
      <c r="E142" s="67"/>
      <c r="F142" s="63">
        <f t="shared" si="13"/>
        <v>0</v>
      </c>
    </row>
    <row r="143" spans="1:6" ht="13">
      <c r="A143" s="64"/>
      <c r="B143" s="72" t="s">
        <v>9</v>
      </c>
      <c r="C143" s="60" t="s">
        <v>1</v>
      </c>
      <c r="D143" s="66">
        <v>5</v>
      </c>
      <c r="E143" s="67"/>
      <c r="F143" s="63">
        <f t="shared" si="13"/>
        <v>0</v>
      </c>
    </row>
    <row r="144" spans="1:6" ht="13">
      <c r="A144" s="64"/>
      <c r="B144" s="72" t="s">
        <v>116</v>
      </c>
      <c r="C144" s="60" t="s">
        <v>117</v>
      </c>
      <c r="D144" s="66"/>
      <c r="E144" s="67"/>
      <c r="F144" s="63">
        <f t="shared" si="13"/>
        <v>0</v>
      </c>
    </row>
    <row r="145" spans="1:6" ht="13">
      <c r="A145" s="64"/>
      <c r="B145" s="72"/>
      <c r="C145" s="60"/>
      <c r="D145" s="66"/>
      <c r="E145" s="67"/>
      <c r="F145" s="68"/>
    </row>
    <row r="146" spans="1:6" ht="13">
      <c r="A146" s="12" t="s">
        <v>31</v>
      </c>
      <c r="B146" s="92" t="s">
        <v>26</v>
      </c>
      <c r="C146" s="60"/>
      <c r="D146" s="66"/>
      <c r="E146" s="67"/>
      <c r="F146" s="68"/>
    </row>
    <row r="147" spans="1:6" ht="13">
      <c r="A147" s="64"/>
      <c r="B147" s="99" t="s">
        <v>30</v>
      </c>
      <c r="C147" s="60"/>
      <c r="D147" s="66"/>
      <c r="E147" s="67"/>
      <c r="F147" s="68"/>
    </row>
    <row r="148" spans="1:6" ht="13">
      <c r="A148" s="64"/>
      <c r="B148" s="72" t="s">
        <v>97</v>
      </c>
      <c r="C148" s="60" t="s">
        <v>1</v>
      </c>
      <c r="D148" s="66">
        <v>3</v>
      </c>
      <c r="E148" s="67"/>
      <c r="F148" s="63">
        <f t="shared" ref="F148:F151" si="14">+D148*E148</f>
        <v>0</v>
      </c>
    </row>
    <row r="149" spans="1:6" ht="13">
      <c r="A149" s="64"/>
      <c r="B149" s="72" t="s">
        <v>87</v>
      </c>
      <c r="C149" s="60" t="s">
        <v>1</v>
      </c>
      <c r="D149" s="66">
        <v>2</v>
      </c>
      <c r="E149" s="67"/>
      <c r="F149" s="63">
        <f t="shared" si="14"/>
        <v>0</v>
      </c>
    </row>
    <row r="150" spans="1:6" ht="13">
      <c r="A150" s="64"/>
      <c r="B150" s="72" t="s">
        <v>27</v>
      </c>
      <c r="C150" s="60" t="s">
        <v>1</v>
      </c>
      <c r="D150" s="66">
        <v>12</v>
      </c>
      <c r="E150" s="67"/>
      <c r="F150" s="63">
        <f t="shared" si="14"/>
        <v>0</v>
      </c>
    </row>
    <row r="151" spans="1:6" ht="13">
      <c r="A151" s="64"/>
      <c r="B151" s="72" t="s">
        <v>98</v>
      </c>
      <c r="C151" s="60" t="s">
        <v>1</v>
      </c>
      <c r="D151" s="66">
        <v>2</v>
      </c>
      <c r="E151" s="67"/>
      <c r="F151" s="63">
        <f t="shared" si="14"/>
        <v>0</v>
      </c>
    </row>
    <row r="152" spans="1:6" ht="13">
      <c r="A152" s="64"/>
      <c r="B152" s="72"/>
      <c r="C152" s="60"/>
      <c r="D152" s="66"/>
      <c r="E152" s="67"/>
      <c r="F152" s="68"/>
    </row>
    <row r="153" spans="1:6" ht="13">
      <c r="A153" s="12" t="s">
        <v>32</v>
      </c>
      <c r="B153" s="92" t="s">
        <v>35</v>
      </c>
      <c r="C153" s="60"/>
      <c r="D153" s="66"/>
      <c r="E153" s="67"/>
      <c r="F153" s="68"/>
    </row>
    <row r="154" spans="1:6" ht="13">
      <c r="A154" s="64"/>
      <c r="B154" s="99" t="s">
        <v>33</v>
      </c>
      <c r="C154" s="60"/>
      <c r="D154" s="66"/>
      <c r="E154" s="67"/>
      <c r="F154" s="68"/>
    </row>
    <row r="155" spans="1:6" ht="13">
      <c r="A155" s="64"/>
      <c r="B155" s="72" t="s">
        <v>29</v>
      </c>
      <c r="C155" s="60" t="s">
        <v>1</v>
      </c>
      <c r="D155" s="66">
        <v>19</v>
      </c>
      <c r="E155" s="67"/>
      <c r="F155" s="63">
        <f>+D155*E155</f>
        <v>0</v>
      </c>
    </row>
    <row r="156" spans="1:6" ht="13">
      <c r="A156" s="64"/>
      <c r="B156" s="72"/>
      <c r="C156" s="60"/>
      <c r="D156" s="66"/>
      <c r="E156" s="67"/>
      <c r="F156" s="68"/>
    </row>
    <row r="157" spans="1:6" ht="13">
      <c r="A157" s="12" t="s">
        <v>34</v>
      </c>
      <c r="B157" s="92" t="s">
        <v>36</v>
      </c>
      <c r="C157" s="60"/>
      <c r="D157" s="66"/>
      <c r="E157" s="67"/>
      <c r="F157" s="68"/>
    </row>
    <row r="158" spans="1:6" ht="13">
      <c r="A158" s="64"/>
      <c r="B158" s="72" t="s">
        <v>88</v>
      </c>
      <c r="C158" s="60" t="s">
        <v>3</v>
      </c>
      <c r="D158" s="66">
        <v>1</v>
      </c>
      <c r="E158" s="67"/>
      <c r="F158" s="63">
        <f>+D158*E158</f>
        <v>0</v>
      </c>
    </row>
    <row r="159" spans="1:6" ht="13">
      <c r="A159" s="64"/>
      <c r="B159" s="72"/>
      <c r="C159" s="60"/>
      <c r="D159" s="66"/>
      <c r="E159" s="67"/>
      <c r="F159" s="68"/>
    </row>
    <row r="160" spans="1:6" ht="13">
      <c r="A160" s="12" t="s">
        <v>40</v>
      </c>
      <c r="B160" s="92" t="s">
        <v>41</v>
      </c>
      <c r="C160" s="60"/>
      <c r="D160" s="66"/>
      <c r="E160" s="67"/>
      <c r="F160" s="68"/>
    </row>
    <row r="161" spans="1:6" ht="13">
      <c r="A161" s="64"/>
      <c r="B161" s="72" t="s">
        <v>42</v>
      </c>
      <c r="C161" s="60" t="s">
        <v>0</v>
      </c>
      <c r="D161" s="66"/>
      <c r="E161" s="67"/>
      <c r="F161" s="63">
        <f t="shared" ref="F161:F163" si="15">+D161*E161</f>
        <v>0</v>
      </c>
    </row>
    <row r="162" spans="1:6" ht="13">
      <c r="A162" s="64"/>
      <c r="B162" s="72" t="s">
        <v>58</v>
      </c>
      <c r="C162" s="60" t="s">
        <v>0</v>
      </c>
      <c r="D162" s="66"/>
      <c r="E162" s="67"/>
      <c r="F162" s="63">
        <f t="shared" si="15"/>
        <v>0</v>
      </c>
    </row>
    <row r="163" spans="1:6" ht="13">
      <c r="A163" s="64"/>
      <c r="B163" s="72" t="s">
        <v>59</v>
      </c>
      <c r="C163" s="60" t="s">
        <v>0</v>
      </c>
      <c r="D163" s="66"/>
      <c r="E163" s="67"/>
      <c r="F163" s="63">
        <f t="shared" si="15"/>
        <v>0</v>
      </c>
    </row>
    <row r="164" spans="1:6" ht="13">
      <c r="A164" s="64"/>
      <c r="B164" s="72"/>
      <c r="C164" s="60"/>
      <c r="D164" s="66"/>
      <c r="E164" s="67"/>
      <c r="F164" s="68"/>
    </row>
    <row r="165" spans="1:6" ht="13">
      <c r="A165" s="12" t="s">
        <v>43</v>
      </c>
      <c r="B165" s="92" t="s">
        <v>44</v>
      </c>
      <c r="C165" s="60"/>
      <c r="D165" s="66"/>
      <c r="E165" s="67"/>
      <c r="F165" s="68"/>
    </row>
    <row r="166" spans="1:6" ht="13">
      <c r="A166" s="64"/>
      <c r="B166" s="72" t="s">
        <v>45</v>
      </c>
      <c r="C166" s="60" t="s">
        <v>0</v>
      </c>
      <c r="D166" s="66"/>
      <c r="E166" s="67"/>
      <c r="F166" s="63">
        <f>+D166*E166</f>
        <v>0</v>
      </c>
    </row>
    <row r="167" spans="1:6" ht="13">
      <c r="A167" s="64"/>
      <c r="B167" s="72"/>
      <c r="C167" s="60"/>
      <c r="D167" s="66"/>
      <c r="E167" s="67"/>
      <c r="F167" s="68"/>
    </row>
    <row r="168" spans="1:6" ht="13">
      <c r="A168" s="12" t="s">
        <v>46</v>
      </c>
      <c r="B168" s="92" t="s">
        <v>47</v>
      </c>
      <c r="C168" s="60"/>
      <c r="D168" s="66"/>
      <c r="E168" s="67"/>
      <c r="F168" s="68"/>
    </row>
    <row r="169" spans="1:6" ht="13">
      <c r="A169" s="64"/>
      <c r="B169" s="99" t="s">
        <v>100</v>
      </c>
      <c r="C169" s="60"/>
      <c r="D169" s="66"/>
      <c r="E169" s="67"/>
      <c r="F169" s="68"/>
    </row>
    <row r="170" spans="1:6" ht="13">
      <c r="A170" s="64"/>
      <c r="B170" s="72" t="s">
        <v>80</v>
      </c>
      <c r="C170" s="60" t="s">
        <v>1</v>
      </c>
      <c r="D170" s="66">
        <v>5</v>
      </c>
      <c r="E170" s="67"/>
      <c r="F170" s="63">
        <f t="shared" ref="F170:F171" si="16">+D170*E170</f>
        <v>0</v>
      </c>
    </row>
    <row r="171" spans="1:6" ht="13">
      <c r="A171" s="64"/>
      <c r="B171" s="72" t="s">
        <v>81</v>
      </c>
      <c r="C171" s="60" t="s">
        <v>3</v>
      </c>
      <c r="D171" s="66">
        <v>5</v>
      </c>
      <c r="E171" s="67"/>
      <c r="F171" s="63">
        <f t="shared" si="16"/>
        <v>0</v>
      </c>
    </row>
    <row r="172" spans="1:6" ht="13">
      <c r="A172" s="64"/>
      <c r="B172" s="72"/>
      <c r="C172" s="60"/>
      <c r="D172" s="66"/>
      <c r="E172" s="67"/>
      <c r="F172" s="68"/>
    </row>
    <row r="173" spans="1:6" ht="13">
      <c r="A173" s="12" t="s">
        <v>48</v>
      </c>
      <c r="B173" s="92" t="s">
        <v>49</v>
      </c>
      <c r="C173" s="60"/>
      <c r="D173" s="66"/>
      <c r="E173" s="67"/>
      <c r="F173" s="68"/>
    </row>
    <row r="174" spans="1:6" ht="13">
      <c r="A174" s="64"/>
      <c r="B174" s="99" t="s">
        <v>50</v>
      </c>
      <c r="C174" s="60"/>
      <c r="D174" s="66"/>
      <c r="E174" s="67"/>
      <c r="F174" s="68"/>
    </row>
    <row r="175" spans="1:6" ht="26">
      <c r="A175" s="64"/>
      <c r="B175" s="72" t="s">
        <v>99</v>
      </c>
      <c r="C175" s="60" t="s">
        <v>3</v>
      </c>
      <c r="D175" s="66">
        <v>1</v>
      </c>
      <c r="E175" s="67"/>
      <c r="F175" s="63">
        <f>+D175*E175</f>
        <v>0</v>
      </c>
    </row>
    <row r="176" spans="1:6" ht="13">
      <c r="A176" s="64"/>
      <c r="B176" s="72"/>
      <c r="C176" s="60"/>
      <c r="D176" s="66"/>
      <c r="E176" s="67"/>
      <c r="F176" s="68"/>
    </row>
    <row r="177" spans="1:6" ht="13">
      <c r="A177" s="12" t="s">
        <v>111</v>
      </c>
      <c r="B177" s="92" t="s">
        <v>52</v>
      </c>
      <c r="C177" s="60"/>
      <c r="D177" s="66"/>
      <c r="E177" s="67"/>
      <c r="F177" s="68"/>
    </row>
    <row r="178" spans="1:6" ht="13">
      <c r="A178" s="64" t="s">
        <v>73</v>
      </c>
      <c r="B178" s="89" t="s">
        <v>67</v>
      </c>
      <c r="C178" s="60"/>
      <c r="D178" s="66"/>
      <c r="E178" s="67"/>
      <c r="F178" s="68"/>
    </row>
    <row r="179" spans="1:6" ht="13">
      <c r="A179" s="64"/>
      <c r="B179" s="99" t="s">
        <v>100</v>
      </c>
      <c r="C179" s="60"/>
      <c r="D179" s="66"/>
      <c r="E179" s="67"/>
      <c r="F179" s="68"/>
    </row>
    <row r="180" spans="1:6" ht="13">
      <c r="A180" s="64"/>
      <c r="B180" s="72" t="s">
        <v>68</v>
      </c>
      <c r="C180" s="60" t="s">
        <v>3</v>
      </c>
      <c r="D180" s="66">
        <v>1</v>
      </c>
      <c r="E180" s="67"/>
      <c r="F180" s="63">
        <f>+D180*E180</f>
        <v>0</v>
      </c>
    </row>
    <row r="181" spans="1:6" ht="13" thickBot="1">
      <c r="A181" s="29"/>
      <c r="B181" s="73"/>
      <c r="C181" s="19"/>
      <c r="D181" s="25"/>
      <c r="E181" s="26"/>
      <c r="F181" s="27"/>
    </row>
    <row r="182" spans="1:6" s="17" customFormat="1" ht="13" thickBot="1">
      <c r="A182" s="30"/>
      <c r="B182" s="31" t="str">
        <f>"SOUS-TOTAL "&amp;B134</f>
        <v>SOUS-TOTAL TRAVAUX R+1</v>
      </c>
      <c r="C182" s="32"/>
      <c r="D182" s="33"/>
      <c r="E182" s="34"/>
      <c r="F182" s="35">
        <f>+SUM(F136:F181)</f>
        <v>0</v>
      </c>
    </row>
    <row r="183" spans="1:6" ht="13.5" thickBot="1">
      <c r="A183" s="64"/>
      <c r="B183" s="69"/>
      <c r="C183" s="60"/>
      <c r="D183" s="66"/>
      <c r="E183" s="67"/>
      <c r="F183" s="68"/>
    </row>
    <row r="184" spans="1:6" ht="13" thickBot="1">
      <c r="A184" s="93"/>
      <c r="B184" s="94" t="s">
        <v>101</v>
      </c>
      <c r="C184" s="95"/>
      <c r="D184" s="96"/>
      <c r="E184" s="97"/>
      <c r="F184" s="98"/>
    </row>
    <row r="185" spans="1:6" ht="13">
      <c r="A185" s="64"/>
      <c r="B185" s="69"/>
      <c r="C185" s="60"/>
      <c r="D185" s="66"/>
      <c r="E185" s="67"/>
      <c r="F185" s="68"/>
    </row>
    <row r="186" spans="1:6" ht="13">
      <c r="A186" s="12" t="s">
        <v>18</v>
      </c>
      <c r="B186" s="92" t="s">
        <v>20</v>
      </c>
      <c r="C186" s="60"/>
      <c r="D186" s="66"/>
      <c r="E186" s="67"/>
      <c r="F186" s="68"/>
    </row>
    <row r="187" spans="1:6" ht="13">
      <c r="A187" s="64"/>
      <c r="B187" s="99" t="s">
        <v>118</v>
      </c>
      <c r="C187" s="60"/>
      <c r="D187" s="66"/>
      <c r="E187" s="67"/>
      <c r="F187" s="68"/>
    </row>
    <row r="188" spans="1:6" ht="13">
      <c r="A188" s="64"/>
      <c r="B188" s="72" t="s">
        <v>102</v>
      </c>
      <c r="C188" s="60" t="s">
        <v>1</v>
      </c>
      <c r="D188" s="66">
        <v>1</v>
      </c>
      <c r="E188" s="67"/>
      <c r="F188" s="63">
        <f t="shared" ref="F188:F194" si="17">+D188*E188</f>
        <v>0</v>
      </c>
    </row>
    <row r="189" spans="1:6" ht="13">
      <c r="A189" s="64"/>
      <c r="B189" s="72" t="s">
        <v>103</v>
      </c>
      <c r="C189" s="60" t="s">
        <v>1</v>
      </c>
      <c r="D189" s="66">
        <v>1</v>
      </c>
      <c r="E189" s="67"/>
      <c r="F189" s="63">
        <f t="shared" si="17"/>
        <v>0</v>
      </c>
    </row>
    <row r="190" spans="1:6" ht="13">
      <c r="A190" s="64"/>
      <c r="B190" s="72" t="s">
        <v>104</v>
      </c>
      <c r="C190" s="60" t="s">
        <v>1</v>
      </c>
      <c r="D190" s="66">
        <v>1</v>
      </c>
      <c r="E190" s="67"/>
      <c r="F190" s="63">
        <f t="shared" si="17"/>
        <v>0</v>
      </c>
    </row>
    <row r="191" spans="1:6" ht="13">
      <c r="A191" s="64"/>
      <c r="B191" s="72" t="s">
        <v>105</v>
      </c>
      <c r="C191" s="60" t="s">
        <v>1</v>
      </c>
      <c r="D191" s="66">
        <v>1</v>
      </c>
      <c r="E191" s="67"/>
      <c r="F191" s="63">
        <f t="shared" si="17"/>
        <v>0</v>
      </c>
    </row>
    <row r="192" spans="1:6" ht="13">
      <c r="A192" s="64"/>
      <c r="B192" s="72" t="s">
        <v>106</v>
      </c>
      <c r="C192" s="60" t="s">
        <v>1</v>
      </c>
      <c r="D192" s="66">
        <v>1</v>
      </c>
      <c r="E192" s="67"/>
      <c r="F192" s="63">
        <f t="shared" si="17"/>
        <v>0</v>
      </c>
    </row>
    <row r="193" spans="1:6" ht="13">
      <c r="A193" s="64"/>
      <c r="B193" s="72" t="s">
        <v>9</v>
      </c>
      <c r="C193" s="60" t="s">
        <v>1</v>
      </c>
      <c r="D193" s="66">
        <v>5</v>
      </c>
      <c r="E193" s="67"/>
      <c r="F193" s="63">
        <f t="shared" si="17"/>
        <v>0</v>
      </c>
    </row>
    <row r="194" spans="1:6" ht="13">
      <c r="A194" s="64"/>
      <c r="B194" s="72" t="s">
        <v>116</v>
      </c>
      <c r="C194" s="60" t="s">
        <v>117</v>
      </c>
      <c r="D194" s="66"/>
      <c r="E194" s="67"/>
      <c r="F194" s="63">
        <f t="shared" si="17"/>
        <v>0</v>
      </c>
    </row>
    <row r="195" spans="1:6" ht="13">
      <c r="A195" s="64"/>
      <c r="B195" s="72"/>
      <c r="C195" s="60"/>
      <c r="D195" s="66"/>
      <c r="E195" s="67"/>
      <c r="F195" s="68"/>
    </row>
    <row r="196" spans="1:6" ht="13">
      <c r="A196" s="12" t="s">
        <v>31</v>
      </c>
      <c r="B196" s="92" t="s">
        <v>26</v>
      </c>
      <c r="C196" s="60"/>
      <c r="D196" s="66"/>
      <c r="E196" s="67"/>
      <c r="F196" s="68"/>
    </row>
    <row r="197" spans="1:6" ht="13">
      <c r="A197" s="64"/>
      <c r="B197" s="99" t="s">
        <v>30</v>
      </c>
      <c r="C197" s="60"/>
      <c r="D197" s="66"/>
      <c r="E197" s="67"/>
      <c r="F197" s="68"/>
    </row>
    <row r="198" spans="1:6" ht="13">
      <c r="A198" s="64"/>
      <c r="B198" s="72" t="s">
        <v>87</v>
      </c>
      <c r="C198" s="60" t="s">
        <v>1</v>
      </c>
      <c r="D198" s="66">
        <v>9</v>
      </c>
      <c r="E198" s="67"/>
      <c r="F198" s="63">
        <f t="shared" ref="F198:F202" si="18">+D198*E198</f>
        <v>0</v>
      </c>
    </row>
    <row r="199" spans="1:6" ht="13">
      <c r="A199" s="64"/>
      <c r="B199" s="72" t="s">
        <v>27</v>
      </c>
      <c r="C199" s="60" t="s">
        <v>1</v>
      </c>
      <c r="D199" s="66">
        <v>6</v>
      </c>
      <c r="E199" s="67"/>
      <c r="F199" s="63">
        <f t="shared" si="18"/>
        <v>0</v>
      </c>
    </row>
    <row r="200" spans="1:6" ht="13">
      <c r="A200" s="64"/>
      <c r="B200" s="72" t="s">
        <v>98</v>
      </c>
      <c r="C200" s="60" t="s">
        <v>1</v>
      </c>
      <c r="D200" s="66">
        <v>3</v>
      </c>
      <c r="E200" s="67"/>
      <c r="F200" s="63">
        <f t="shared" si="18"/>
        <v>0</v>
      </c>
    </row>
    <row r="201" spans="1:6" ht="13">
      <c r="A201" s="64"/>
      <c r="B201" s="72" t="s">
        <v>28</v>
      </c>
      <c r="C201" s="60" t="s">
        <v>1</v>
      </c>
      <c r="D201" s="66">
        <v>1</v>
      </c>
      <c r="E201" s="67"/>
      <c r="F201" s="63">
        <f t="shared" si="18"/>
        <v>0</v>
      </c>
    </row>
    <row r="202" spans="1:6" ht="13">
      <c r="A202" s="64"/>
      <c r="B202" s="72" t="s">
        <v>107</v>
      </c>
      <c r="C202" s="60" t="s">
        <v>1</v>
      </c>
      <c r="D202" s="66">
        <v>1</v>
      </c>
      <c r="E202" s="67"/>
      <c r="F202" s="63">
        <f t="shared" si="18"/>
        <v>0</v>
      </c>
    </row>
    <row r="203" spans="1:6" ht="13">
      <c r="A203" s="64"/>
      <c r="B203" s="72"/>
      <c r="C203" s="60"/>
      <c r="D203" s="66"/>
      <c r="E203" s="67"/>
      <c r="F203" s="68"/>
    </row>
    <row r="204" spans="1:6" ht="13">
      <c r="A204" s="12" t="s">
        <v>32</v>
      </c>
      <c r="B204" s="92" t="s">
        <v>35</v>
      </c>
      <c r="C204" s="60"/>
      <c r="D204" s="66"/>
      <c r="E204" s="67"/>
      <c r="F204" s="68"/>
    </row>
    <row r="205" spans="1:6" ht="13">
      <c r="A205" s="64"/>
      <c r="B205" s="99" t="s">
        <v>33</v>
      </c>
      <c r="C205" s="60"/>
      <c r="D205" s="66"/>
      <c r="E205" s="67"/>
      <c r="F205" s="68"/>
    </row>
    <row r="206" spans="1:6" ht="13">
      <c r="A206" s="64"/>
      <c r="B206" s="72" t="s">
        <v>29</v>
      </c>
      <c r="C206" s="60" t="s">
        <v>1</v>
      </c>
      <c r="D206" s="66">
        <v>16</v>
      </c>
      <c r="E206" s="67"/>
      <c r="F206" s="63">
        <f>+D206*E206</f>
        <v>0</v>
      </c>
    </row>
    <row r="207" spans="1:6" ht="13">
      <c r="A207" s="64"/>
      <c r="B207" s="72"/>
      <c r="C207" s="60"/>
      <c r="D207" s="66"/>
      <c r="E207" s="67"/>
      <c r="F207" s="68"/>
    </row>
    <row r="208" spans="1:6" ht="13">
      <c r="A208" s="12" t="s">
        <v>34</v>
      </c>
      <c r="B208" s="92" t="s">
        <v>36</v>
      </c>
      <c r="C208" s="60"/>
      <c r="D208" s="66"/>
      <c r="E208" s="67"/>
      <c r="F208" s="68"/>
    </row>
    <row r="209" spans="1:6" ht="13">
      <c r="A209" s="64"/>
      <c r="B209" s="72" t="s">
        <v>88</v>
      </c>
      <c r="C209" s="60" t="s">
        <v>3</v>
      </c>
      <c r="D209" s="66">
        <v>1</v>
      </c>
      <c r="E209" s="67"/>
      <c r="F209" s="63">
        <f>+D209*E209</f>
        <v>0</v>
      </c>
    </row>
    <row r="210" spans="1:6" ht="13">
      <c r="A210" s="64"/>
      <c r="B210" s="72"/>
      <c r="C210" s="60"/>
      <c r="D210" s="66"/>
      <c r="E210" s="67"/>
      <c r="F210" s="68"/>
    </row>
    <row r="211" spans="1:6" ht="13">
      <c r="A211" s="12" t="s">
        <v>40</v>
      </c>
      <c r="B211" s="92" t="s">
        <v>41</v>
      </c>
      <c r="C211" s="60"/>
      <c r="D211" s="66"/>
      <c r="E211" s="67"/>
      <c r="F211" s="68"/>
    </row>
    <row r="212" spans="1:6" ht="13">
      <c r="A212" s="64"/>
      <c r="B212" s="72" t="s">
        <v>42</v>
      </c>
      <c r="C212" s="60" t="s">
        <v>0</v>
      </c>
      <c r="D212" s="66"/>
      <c r="E212" s="67"/>
      <c r="F212" s="63">
        <f>+D212*E212</f>
        <v>0</v>
      </c>
    </row>
    <row r="213" spans="1:6" ht="13">
      <c r="A213" s="64"/>
      <c r="B213" s="72" t="s">
        <v>58</v>
      </c>
      <c r="C213" s="60" t="s">
        <v>0</v>
      </c>
      <c r="D213" s="66"/>
      <c r="E213" s="67"/>
      <c r="F213" s="63">
        <f>+D213*E213</f>
        <v>0</v>
      </c>
    </row>
    <row r="214" spans="1:6" ht="13">
      <c r="A214" s="64"/>
      <c r="B214" s="72" t="s">
        <v>59</v>
      </c>
      <c r="C214" s="60" t="s">
        <v>0</v>
      </c>
      <c r="D214" s="66"/>
      <c r="E214" s="67"/>
      <c r="F214" s="63">
        <f>+D214*E214</f>
        <v>0</v>
      </c>
    </row>
    <row r="215" spans="1:6" ht="13">
      <c r="A215" s="64"/>
      <c r="B215" s="72"/>
      <c r="C215" s="60"/>
      <c r="D215" s="66"/>
      <c r="E215" s="67"/>
      <c r="F215" s="68"/>
    </row>
    <row r="216" spans="1:6" ht="13">
      <c r="A216" s="12" t="s">
        <v>43</v>
      </c>
      <c r="B216" s="92" t="s">
        <v>44</v>
      </c>
      <c r="C216" s="60"/>
      <c r="D216" s="66"/>
      <c r="E216" s="67"/>
      <c r="F216" s="68"/>
    </row>
    <row r="217" spans="1:6" ht="13">
      <c r="A217" s="64"/>
      <c r="B217" s="72" t="s">
        <v>45</v>
      </c>
      <c r="C217" s="60" t="s">
        <v>0</v>
      </c>
      <c r="D217" s="66"/>
      <c r="E217" s="67"/>
      <c r="F217" s="63">
        <f>+D217*E217</f>
        <v>0</v>
      </c>
    </row>
    <row r="218" spans="1:6" ht="13">
      <c r="A218" s="64"/>
      <c r="B218" s="72"/>
      <c r="C218" s="60"/>
      <c r="D218" s="66"/>
      <c r="E218" s="67"/>
      <c r="F218" s="68"/>
    </row>
    <row r="219" spans="1:6" ht="13">
      <c r="A219" s="12" t="s">
        <v>46</v>
      </c>
      <c r="B219" s="92" t="s">
        <v>47</v>
      </c>
      <c r="C219" s="60"/>
      <c r="D219" s="66"/>
      <c r="E219" s="67"/>
      <c r="F219" s="68"/>
    </row>
    <row r="220" spans="1:6" ht="13">
      <c r="A220" s="64"/>
      <c r="B220" s="99" t="s">
        <v>100</v>
      </c>
      <c r="C220" s="60"/>
      <c r="D220" s="66"/>
      <c r="E220" s="67"/>
      <c r="F220" s="68"/>
    </row>
    <row r="221" spans="1:6" ht="13">
      <c r="A221" s="64"/>
      <c r="B221" s="72" t="s">
        <v>80</v>
      </c>
      <c r="C221" s="60" t="s">
        <v>1</v>
      </c>
      <c r="D221" s="66">
        <v>5</v>
      </c>
      <c r="E221" s="67"/>
      <c r="F221" s="63">
        <f>+D221*E221</f>
        <v>0</v>
      </c>
    </row>
    <row r="222" spans="1:6" ht="13">
      <c r="A222" s="64"/>
      <c r="B222" s="72" t="s">
        <v>81</v>
      </c>
      <c r="C222" s="60" t="s">
        <v>3</v>
      </c>
      <c r="D222" s="66">
        <v>5</v>
      </c>
      <c r="E222" s="67"/>
      <c r="F222" s="63">
        <f>+D222*E222</f>
        <v>0</v>
      </c>
    </row>
    <row r="223" spans="1:6" ht="13">
      <c r="A223" s="64"/>
      <c r="B223" s="72"/>
      <c r="C223" s="60"/>
      <c r="D223" s="66"/>
      <c r="E223" s="67"/>
      <c r="F223" s="68"/>
    </row>
    <row r="224" spans="1:6" ht="13">
      <c r="A224" s="12" t="s">
        <v>48</v>
      </c>
      <c r="B224" s="92" t="s">
        <v>49</v>
      </c>
      <c r="C224" s="60"/>
      <c r="D224" s="66"/>
      <c r="E224" s="67"/>
      <c r="F224" s="68"/>
    </row>
    <row r="225" spans="1:6" ht="13">
      <c r="A225" s="64"/>
      <c r="B225" s="99" t="s">
        <v>50</v>
      </c>
      <c r="C225" s="60"/>
      <c r="D225" s="66"/>
      <c r="E225" s="67"/>
      <c r="F225" s="68"/>
    </row>
    <row r="226" spans="1:6" ht="26">
      <c r="A226" s="64"/>
      <c r="B226" s="72" t="s">
        <v>99</v>
      </c>
      <c r="C226" s="60" t="s">
        <v>3</v>
      </c>
      <c r="D226" s="66">
        <v>1</v>
      </c>
      <c r="E226" s="67"/>
      <c r="F226" s="63">
        <f>+D226*E226</f>
        <v>0</v>
      </c>
    </row>
    <row r="227" spans="1:6" ht="13">
      <c r="A227" s="64"/>
      <c r="B227" s="72"/>
      <c r="C227" s="60"/>
      <c r="D227" s="66"/>
      <c r="E227" s="67"/>
      <c r="F227" s="68"/>
    </row>
    <row r="228" spans="1:6" ht="13">
      <c r="A228" s="12" t="s">
        <v>111</v>
      </c>
      <c r="B228" s="92" t="s">
        <v>52</v>
      </c>
      <c r="C228" s="60"/>
      <c r="D228" s="66"/>
      <c r="E228" s="67"/>
      <c r="F228" s="68"/>
    </row>
    <row r="229" spans="1:6" ht="13">
      <c r="A229" s="64" t="s">
        <v>73</v>
      </c>
      <c r="B229" s="89" t="s">
        <v>67</v>
      </c>
      <c r="C229" s="60"/>
      <c r="D229" s="66"/>
      <c r="E229" s="67"/>
      <c r="F229" s="68"/>
    </row>
    <row r="230" spans="1:6" ht="13">
      <c r="A230" s="64"/>
      <c r="B230" s="99" t="s">
        <v>100</v>
      </c>
      <c r="C230" s="60"/>
      <c r="D230" s="66"/>
      <c r="E230" s="67"/>
      <c r="F230" s="68"/>
    </row>
    <row r="231" spans="1:6" ht="13">
      <c r="A231" s="64"/>
      <c r="B231" s="72" t="s">
        <v>68</v>
      </c>
      <c r="C231" s="60" t="s">
        <v>3</v>
      </c>
      <c r="D231" s="66">
        <v>1</v>
      </c>
      <c r="E231" s="67"/>
      <c r="F231" s="63">
        <f>+D231*E231</f>
        <v>0</v>
      </c>
    </row>
    <row r="232" spans="1:6" ht="13" thickBot="1">
      <c r="A232" s="29"/>
      <c r="B232" s="73"/>
      <c r="C232" s="19"/>
      <c r="D232" s="25"/>
      <c r="E232" s="26"/>
      <c r="F232" s="27"/>
    </row>
    <row r="233" spans="1:6" s="17" customFormat="1" ht="13" thickBot="1">
      <c r="A233" s="30"/>
      <c r="B233" s="31" t="str">
        <f>"SOUS-TOTAL "&amp;B184</f>
        <v>SOUS-TOTAL TRAVAUX RDC</v>
      </c>
      <c r="C233" s="32"/>
      <c r="D233" s="33"/>
      <c r="E233" s="34"/>
      <c r="F233" s="35">
        <f>+SUM(F186:F232)</f>
        <v>0</v>
      </c>
    </row>
    <row r="234" spans="1:6" s="17" customFormat="1">
      <c r="A234" s="79"/>
      <c r="B234" s="79"/>
      <c r="C234" s="79"/>
      <c r="D234" s="79"/>
      <c r="E234" s="79"/>
      <c r="F234" s="79"/>
    </row>
    <row r="235" spans="1:6" s="17" customFormat="1">
      <c r="A235" s="80"/>
      <c r="B235" s="70" t="s">
        <v>12</v>
      </c>
      <c r="C235" s="80"/>
      <c r="D235" s="80"/>
      <c r="E235" s="80"/>
      <c r="F235" s="80"/>
    </row>
    <row r="236" spans="1:6" s="17" customFormat="1">
      <c r="A236" s="80"/>
      <c r="B236" s="80"/>
      <c r="C236" s="80"/>
      <c r="D236" s="80"/>
      <c r="E236" s="80"/>
      <c r="F236" s="80"/>
    </row>
    <row r="237" spans="1:6" s="17" customFormat="1">
      <c r="A237" s="80"/>
      <c r="B237" s="81" t="str">
        <f>B7</f>
        <v>TRAVAUX PREPARATOIRES</v>
      </c>
      <c r="C237" s="80"/>
      <c r="D237" s="80"/>
      <c r="E237" s="80"/>
      <c r="F237" s="82">
        <f>F12</f>
        <v>0</v>
      </c>
    </row>
    <row r="238" spans="1:6" s="17" customFormat="1">
      <c r="A238" s="80"/>
      <c r="B238" s="81"/>
      <c r="C238" s="80"/>
      <c r="D238" s="80"/>
      <c r="E238" s="80"/>
      <c r="F238" s="80"/>
    </row>
    <row r="239" spans="1:6" s="17" customFormat="1">
      <c r="A239" s="80"/>
      <c r="B239" s="81" t="str">
        <f>B14</f>
        <v>TRAVAUX R+3</v>
      </c>
      <c r="C239" s="80"/>
      <c r="D239" s="80"/>
      <c r="E239" s="80"/>
      <c r="F239" s="82">
        <f>F83</f>
        <v>0</v>
      </c>
    </row>
    <row r="240" spans="1:6" s="17" customFormat="1">
      <c r="A240" s="80"/>
      <c r="B240" s="81"/>
      <c r="C240" s="80"/>
      <c r="D240" s="80"/>
      <c r="E240" s="80"/>
      <c r="F240" s="80"/>
    </row>
    <row r="241" spans="1:8" s="17" customFormat="1">
      <c r="A241" s="80"/>
      <c r="B241" s="81" t="str">
        <f>B85</f>
        <v>TRAVAUX R+2</v>
      </c>
      <c r="C241" s="80"/>
      <c r="D241" s="80"/>
      <c r="E241" s="80"/>
      <c r="F241" s="82">
        <f>F132</f>
        <v>0</v>
      </c>
    </row>
    <row r="242" spans="1:8" s="17" customFormat="1">
      <c r="A242" s="80"/>
      <c r="B242" s="81"/>
      <c r="C242" s="80"/>
      <c r="D242" s="80"/>
      <c r="E242" s="80"/>
      <c r="F242" s="80"/>
    </row>
    <row r="243" spans="1:8" s="17" customFormat="1">
      <c r="A243" s="80"/>
      <c r="B243" s="81" t="str">
        <f>B134</f>
        <v>TRAVAUX R+1</v>
      </c>
      <c r="C243" s="80"/>
      <c r="D243" s="80"/>
      <c r="E243" s="80"/>
      <c r="F243" s="82">
        <f>F182</f>
        <v>0</v>
      </c>
    </row>
    <row r="244" spans="1:8" s="17" customFormat="1">
      <c r="A244" s="80"/>
      <c r="B244" s="81"/>
      <c r="C244" s="80"/>
      <c r="D244" s="80"/>
      <c r="E244" s="80"/>
      <c r="F244" s="80"/>
    </row>
    <row r="245" spans="1:8" s="17" customFormat="1">
      <c r="A245" s="80"/>
      <c r="B245" s="81" t="str">
        <f>B184</f>
        <v>TRAVAUX RDC</v>
      </c>
      <c r="C245" s="80"/>
      <c r="D245" s="80"/>
      <c r="E245" s="80"/>
      <c r="F245" s="82">
        <f>F233</f>
        <v>0</v>
      </c>
    </row>
    <row r="246" spans="1:8" s="17" customFormat="1" ht="13" thickBot="1">
      <c r="A246" s="80"/>
      <c r="B246" s="81"/>
      <c r="C246" s="80"/>
      <c r="D246" s="80"/>
      <c r="E246" s="80"/>
      <c r="F246" s="80"/>
      <c r="H246" s="90" t="s">
        <v>13</v>
      </c>
    </row>
    <row r="247" spans="1:8" s="17" customFormat="1" ht="13" thickBot="1">
      <c r="A247" s="108" t="s">
        <v>4</v>
      </c>
      <c r="B247" s="109"/>
      <c r="C247" s="48"/>
      <c r="D247" s="49"/>
      <c r="E247" s="49"/>
      <c r="F247" s="50">
        <f>SUM(F237:F246)</f>
        <v>0</v>
      </c>
      <c r="H247" s="17">
        <f>SUM(F6:F233)/2</f>
        <v>0</v>
      </c>
    </row>
    <row r="248" spans="1:8" s="17" customFormat="1" ht="13" thickBot="1">
      <c r="A248" s="51" t="s">
        <v>10</v>
      </c>
      <c r="B248" s="47"/>
      <c r="C248" s="52"/>
      <c r="D248" s="53"/>
      <c r="E248" s="53"/>
      <c r="F248" s="54">
        <f>+F247*0.085</f>
        <v>0</v>
      </c>
    </row>
    <row r="249" spans="1:8" s="17" customFormat="1" ht="13" thickBot="1">
      <c r="A249" s="46" t="s">
        <v>2</v>
      </c>
      <c r="B249" s="47"/>
      <c r="C249" s="48"/>
      <c r="D249" s="49"/>
      <c r="E249" s="49"/>
      <c r="F249" s="55">
        <f>+F247+F248</f>
        <v>0</v>
      </c>
    </row>
    <row r="250" spans="1:8" ht="50.25" customHeight="1" thickBot="1"/>
    <row r="251" spans="1:8">
      <c r="A251" s="36"/>
      <c r="B251" s="37"/>
      <c r="C251" s="38"/>
      <c r="D251" s="39"/>
      <c r="E251" s="40"/>
      <c r="F251" s="41"/>
    </row>
    <row r="252" spans="1:8">
      <c r="A252" s="12" t="s">
        <v>114</v>
      </c>
      <c r="B252" s="100" t="s">
        <v>109</v>
      </c>
      <c r="C252" s="19"/>
      <c r="D252" s="42"/>
      <c r="E252" s="43"/>
      <c r="F252" s="23"/>
    </row>
    <row r="253" spans="1:8">
      <c r="A253" s="29"/>
      <c r="B253" s="44"/>
      <c r="C253" s="19"/>
      <c r="D253" s="42"/>
      <c r="E253" s="43"/>
      <c r="F253" s="23"/>
    </row>
    <row r="254" spans="1:8" ht="13">
      <c r="A254" s="29"/>
      <c r="B254" s="77" t="s">
        <v>110</v>
      </c>
      <c r="C254" s="60" t="s">
        <v>3</v>
      </c>
      <c r="D254" s="61">
        <v>1</v>
      </c>
      <c r="E254" s="75"/>
      <c r="F254" s="63">
        <f>+D254*E254</f>
        <v>0</v>
      </c>
    </row>
    <row r="255" spans="1:8" s="45" customFormat="1" ht="13">
      <c r="A255" s="29"/>
      <c r="B255" s="77" t="s">
        <v>25</v>
      </c>
      <c r="C255" s="60" t="s">
        <v>3</v>
      </c>
      <c r="D255" s="74">
        <v>1</v>
      </c>
      <c r="E255" s="75"/>
      <c r="F255" s="63">
        <f>+D255*E255</f>
        <v>0</v>
      </c>
    </row>
    <row r="256" spans="1:8" s="45" customFormat="1" ht="13">
      <c r="A256" s="29"/>
      <c r="B256" s="77" t="s">
        <v>112</v>
      </c>
      <c r="C256" s="60" t="s">
        <v>3</v>
      </c>
      <c r="D256" s="74">
        <v>1</v>
      </c>
      <c r="E256" s="75"/>
      <c r="F256" s="63">
        <f>+D256*E256</f>
        <v>0</v>
      </c>
    </row>
    <row r="257" spans="1:6" s="45" customFormat="1" ht="13">
      <c r="A257" s="29"/>
      <c r="B257" s="77" t="s">
        <v>113</v>
      </c>
      <c r="C257" s="78" t="s">
        <v>3</v>
      </c>
      <c r="D257" s="74">
        <v>1</v>
      </c>
      <c r="E257" s="75"/>
      <c r="F257" s="63">
        <f>+D257*E257</f>
        <v>0</v>
      </c>
    </row>
    <row r="258" spans="1:6" s="45" customFormat="1" ht="13.5" thickBot="1">
      <c r="A258" s="29"/>
      <c r="B258" s="77"/>
      <c r="C258" s="78"/>
      <c r="D258" s="74"/>
      <c r="E258" s="75"/>
      <c r="F258" s="76"/>
    </row>
    <row r="259" spans="1:6" s="17" customFormat="1" ht="13" thickBot="1">
      <c r="A259" s="30"/>
      <c r="B259" s="31" t="str">
        <f>"SOUS-TOTAL "&amp;B252</f>
        <v>SOUS-TOTAL OPTIONS : REMPLACEMENT CTA AIR NEUF</v>
      </c>
      <c r="C259" s="32"/>
      <c r="D259" s="33"/>
      <c r="E259" s="34"/>
      <c r="F259" s="35">
        <f>+SUM(F252:F258)</f>
        <v>0</v>
      </c>
    </row>
    <row r="260" spans="1:6">
      <c r="F260" s="91"/>
    </row>
  </sheetData>
  <mergeCells count="3">
    <mergeCell ref="A1:F1"/>
    <mergeCell ref="A2:F2"/>
    <mergeCell ref="A247:B247"/>
  </mergeCells>
  <phoneticPr fontId="3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headerFooter>
    <oddHeader xml:space="preserve">&amp;L&amp;"Arial Narrow,Normal"ARS DOTHERMARE - RENOVATION DE LA CLIMATISATION&amp;C&amp;"Arial Narrow,Normal"DPGF
&amp;R&amp;"Arial Narrow,Normal"
</oddHeader>
    <oddFooter>&amp;L&amp;G&amp;C&amp;"Arial Narrow,Normal"GF / A22-01
&amp;R&amp;"Arial Narrow,Normal"04/02/2022
&amp;P/&amp;N</oddFooter>
  </headerFooter>
  <rowBreaks count="1" manualBreakCount="1">
    <brk id="23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ind.0</vt:lpstr>
      <vt:lpstr>ind.0!Impression_des_titres</vt:lpstr>
      <vt:lpstr>ind.0!Zone_d_impression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BONTE, David</cp:lastModifiedBy>
  <cp:lastPrinted>2022-02-04T22:35:19Z</cp:lastPrinted>
  <dcterms:created xsi:type="dcterms:W3CDTF">1996-10-21T11:03:58Z</dcterms:created>
  <dcterms:modified xsi:type="dcterms:W3CDTF">2022-10-19T19:39:32Z</dcterms:modified>
</cp:coreProperties>
</file>